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200" windowHeight="7860"/>
  </bookViews>
  <sheets>
    <sheet name="CRICKET SCOREBOARD" sheetId="2" r:id="rId1"/>
  </sheets>
  <definedNames>
    <definedName name="FirstBat">'CRICKET SCOREBOARD'!$M$4</definedName>
  </definedNames>
  <calcPr calcId="145621"/>
</workbook>
</file>

<file path=xl/calcChain.xml><?xml version="1.0" encoding="utf-8"?>
<calcChain xmlns="http://schemas.openxmlformats.org/spreadsheetml/2006/main">
  <c r="I5" i="2" l="1"/>
  <c r="L5" i="2" s="1"/>
  <c r="M12" i="2" s="1"/>
  <c r="I12" i="2" l="1"/>
  <c r="J12" i="2"/>
  <c r="J8" i="2"/>
  <c r="L12" i="2"/>
  <c r="M8" i="2"/>
  <c r="I14" i="2"/>
  <c r="B14" i="2"/>
  <c r="C85" i="2" l="1"/>
  <c r="C71" i="2"/>
  <c r="C83" i="2"/>
  <c r="C82" i="2"/>
  <c r="C81" i="2"/>
  <c r="C80" i="2"/>
  <c r="C79" i="2"/>
  <c r="C78" i="2"/>
  <c r="C17" i="2" l="1"/>
  <c r="C19" i="2" l="1"/>
  <c r="C16" i="2"/>
  <c r="C20" i="2"/>
  <c r="C18" i="2"/>
  <c r="J20" i="2" l="1"/>
  <c r="C77" i="2" s="1"/>
  <c r="J16" i="2"/>
  <c r="C73" i="2" s="1"/>
  <c r="J19" i="2"/>
  <c r="C76" i="2" s="1"/>
  <c r="J17" i="2"/>
  <c r="C74" i="2" s="1"/>
  <c r="J18" i="2"/>
  <c r="C75" i="2" s="1"/>
  <c r="C51" i="2"/>
  <c r="C37" i="2"/>
  <c r="C41" i="2" l="1"/>
  <c r="C48" i="2"/>
  <c r="C44" i="2"/>
  <c r="C39" i="2"/>
  <c r="C47" i="2"/>
  <c r="C43" i="2"/>
  <c r="C42" i="2"/>
  <c r="C46" i="2"/>
  <c r="C49" i="2"/>
  <c r="C45" i="2"/>
  <c r="C40" i="2"/>
  <c r="C62" i="2"/>
  <c r="L87" i="2" l="1"/>
  <c r="L88" i="2"/>
  <c r="L89" i="2"/>
  <c r="L90" i="2"/>
  <c r="L91" i="2"/>
  <c r="L53" i="2"/>
  <c r="L54" i="2"/>
  <c r="L55" i="2"/>
  <c r="L56" i="2"/>
  <c r="L57" i="2"/>
  <c r="C61" i="2" l="1"/>
  <c r="C63" i="2"/>
  <c r="C64" i="2"/>
  <c r="C65" i="2"/>
  <c r="C66" i="2"/>
  <c r="C67" i="2"/>
  <c r="C68" i="2"/>
  <c r="C69" i="2"/>
  <c r="C60" i="2"/>
  <c r="C94" i="2"/>
  <c r="C95" i="2"/>
  <c r="C96" i="2"/>
  <c r="C97" i="2"/>
  <c r="C98" i="2"/>
  <c r="C99" i="2"/>
  <c r="C100" i="2"/>
  <c r="C101" i="2"/>
  <c r="C102" i="2"/>
  <c r="C103" i="2"/>
  <c r="N8" i="2" l="1"/>
  <c r="K8" i="2"/>
  <c r="M84" i="2"/>
  <c r="L84" i="2"/>
  <c r="K84" i="2"/>
  <c r="J84" i="2"/>
  <c r="I84" i="2"/>
  <c r="M50" i="2"/>
  <c r="L50" i="2"/>
  <c r="K50" i="2"/>
  <c r="J50" i="2"/>
  <c r="I50" i="2"/>
  <c r="N71" i="2" s="1"/>
  <c r="N12" i="2" l="1"/>
  <c r="I8" i="2" s="1"/>
  <c r="K12" i="2"/>
  <c r="L8" i="2" s="1"/>
</calcChain>
</file>

<file path=xl/sharedStrings.xml><?xml version="1.0" encoding="utf-8"?>
<sst xmlns="http://schemas.openxmlformats.org/spreadsheetml/2006/main" count="190" uniqueCount="87">
  <si>
    <t>CRICKET SCORECARD</t>
  </si>
  <si>
    <t>Vs</t>
  </si>
  <si>
    <t>Number of Overs -</t>
  </si>
  <si>
    <t>International Match</t>
  </si>
  <si>
    <t xml:space="preserve">First Bat - </t>
  </si>
  <si>
    <t>Umpires</t>
  </si>
  <si>
    <t>Runs</t>
  </si>
  <si>
    <t>Wickets</t>
  </si>
  <si>
    <t>Match Referee(s)</t>
  </si>
  <si>
    <t>Extras</t>
  </si>
  <si>
    <t>Match timing</t>
  </si>
  <si>
    <t>NB</t>
  </si>
  <si>
    <t>WB</t>
  </si>
  <si>
    <t>Extra runs</t>
  </si>
  <si>
    <t>9.00 AM onwards - Local Time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</si>
  <si>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</si>
  <si>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</si>
  <si>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</si>
  <si>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</si>
  <si>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</si>
  <si>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</si>
  <si>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</si>
  <si>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</si>
  <si>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</si>
  <si>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</si>
  <si>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</si>
  <si>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</si>
  <si>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</si>
  <si>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</si>
  <si>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</si>
  <si>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</si>
  <si>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</si>
  <si>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</si>
  <si>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</si>
  <si>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</si>
  <si>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</si>
  <si>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 xml:space="preserve">NB - </t>
  </si>
  <si>
    <t>No Balls</t>
  </si>
  <si>
    <t xml:space="preserve">WB - </t>
  </si>
  <si>
    <t>Wide Balls</t>
  </si>
  <si>
    <t xml:space="preserve">FOW - </t>
  </si>
  <si>
    <t>Fall of wickets</t>
  </si>
  <si>
    <t>Game</t>
  </si>
  <si>
    <t>Bat</t>
  </si>
  <si>
    <t>Order</t>
  </si>
  <si>
    <t>Player</t>
  </si>
  <si>
    <t>Status</t>
  </si>
  <si>
    <t>Bowled by</t>
  </si>
  <si>
    <t>Maidens</t>
  </si>
  <si>
    <t>Balls faced</t>
  </si>
  <si>
    <t>4s</t>
  </si>
  <si>
    <t>6s</t>
  </si>
  <si>
    <t>FOW</t>
  </si>
  <si>
    <t>Totals</t>
  </si>
  <si>
    <t>Bowl</t>
  </si>
  <si>
    <t>Numbers</t>
  </si>
  <si>
    <t>Bowler</t>
  </si>
  <si>
    <t>Overs</t>
  </si>
  <si>
    <t>Wides</t>
  </si>
  <si>
    <t>Nos</t>
  </si>
  <si>
    <t>Bowler's Economy (Runs per ball)</t>
  </si>
  <si>
    <t>1st</t>
  </si>
  <si>
    <t>2nd</t>
  </si>
  <si>
    <t>3rd</t>
  </si>
  <si>
    <t>4th</t>
  </si>
  <si>
    <t>Overs track</t>
  </si>
  <si>
    <t>Over #</t>
  </si>
  <si>
    <t xml:space="preserve">Required Runrate = </t>
  </si>
  <si>
    <t>Players</t>
  </si>
  <si>
    <t>Overs Played</t>
  </si>
  <si>
    <t>[Date]</t>
  </si>
  <si>
    <t>[Stadium]</t>
  </si>
  <si>
    <t>[City/Country]</t>
  </si>
  <si>
    <t>MATCH DETAILS</t>
  </si>
  <si>
    <t>MATCH RESULT</t>
  </si>
  <si>
    <t>Team 1</t>
  </si>
  <si>
    <t>Team 2</t>
  </si>
  <si>
    <t>Toss won by -</t>
  </si>
  <si>
    <t>Date</t>
  </si>
  <si>
    <t>Stadium</t>
  </si>
  <si>
    <t>City/Country</t>
  </si>
  <si>
    <t>Legend:</t>
  </si>
  <si>
    <t>[Umpire 1]</t>
  </si>
  <si>
    <t>[Umpire 2]</t>
  </si>
  <si>
    <t>[Umpire 3]</t>
  </si>
  <si>
    <t>[Referee 2]</t>
  </si>
  <si>
    <t>[Referee 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</si>
</sst>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1" x14ac:knownFonts="1">
    <font>
      <sz val="10"/>
      <color theme="1" tint="0.14990691854609822"/>
      <name val="Trebuchet MS"/>
      <family val="2"/>
      <scheme val="minor"/>
    </font>
    <font>
      <sz val="24"/>
      <color theme="3"/>
      <name val="Trebuchet MS"/>
      <family val="2"/>
      <scheme val="major"/>
    </font>
    <font>
      <b/>
      <sz val="14"/>
      <color theme="3"/>
      <name val="Trebuchet MS"/>
      <family val="2"/>
      <scheme val="major"/>
    </font>
    <font>
      <b/>
      <sz val="11"/>
      <color theme="3" tint="-0.499984740745262"/>
      <name val="Trebuchet MS"/>
      <family val="1"/>
      <scheme val="major"/>
    </font>
    <font>
      <b/>
      <sz val="10"/>
      <color theme="3"/>
      <name val="Trebuchet MS"/>
      <family val="2"/>
      <scheme val="major"/>
    </font>
    <font>
      <b/>
      <sz val="12"/>
      <color theme="3"/>
      <name val="Trebuchet MS"/>
      <family val="2"/>
      <scheme val="major"/>
    </font>
    <font>
      <b/>
      <sz val="10"/>
      <color theme="1" tint="0.14990691854609822"/>
      <name val="Trebuchet MS"/>
      <family val="2"/>
      <scheme val="minor"/>
    </font>
    <font>
      <b/>
      <sz val="11"/>
      <color theme="3" tint="-0.499984740745262"/>
      <name val="Trebuchet MS"/>
      <family val="2"/>
      <scheme val="minor"/>
    </font>
    <font>
      <sz val="10"/>
      <color theme="1" tint="0.1498764000366222"/>
      <name val="Trebuchet MS"/>
      <family val="2"/>
      <scheme val="minor"/>
    </font>
    <font>
      <b/>
      <sz val="10"/>
      <color theme="1" tint="0.1498458815271462"/>
      <name val="Trebuchet MS"/>
      <family val="2"/>
      <scheme val="minor"/>
    </font>
    <font>
      <sz val="10"/>
      <color theme="1" tint="0.14990691854609822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34998626667073579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24994659260841701"/>
      </right>
      <top style="thin">
        <color theme="1" tint="0.34998626667073579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34998626667073579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34998626667073579"/>
      </right>
      <top style="thin">
        <color theme="1" tint="0.34998626667073579"/>
      </top>
      <bottom style="thin">
        <color theme="1" tint="0.24994659260841701"/>
      </bottom>
      <diagonal/>
    </border>
    <border>
      <left style="thin">
        <color theme="1" tint="0.34998626667073579"/>
      </left>
      <right style="thin">
        <color theme="1" tint="0.24994659260841701"/>
      </right>
      <top style="thin">
        <color theme="1" tint="0.24994659260841701"/>
      </top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34998626667073579"/>
      </right>
      <top style="thin">
        <color theme="1" tint="0.2499465926084170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2499465926084170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24994659260841701"/>
      </bottom>
      <diagonal/>
    </border>
    <border>
      <left style="thin">
        <color theme="1" tint="0.34998626667073579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34998626667073579"/>
      </left>
      <right/>
      <top style="thin">
        <color theme="1" tint="0.24994659260841701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24994659260841701"/>
      </bottom>
      <diagonal/>
    </border>
    <border>
      <left/>
      <right style="thin">
        <color theme="1" tint="0.34998626667073579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34998626667073579"/>
      </right>
      <top style="thin">
        <color theme="1" tint="0.2499465926084170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24994659260841701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dotted">
        <color theme="1" tint="0.24994659260841701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theme="1" tint="0.24994659260841701"/>
      </left>
      <right style="dotted">
        <color theme="1" tint="0.24994659260841701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theme="1" tint="0.24994659260841701"/>
      </left>
      <right style="medium">
        <color theme="1" tint="0.24994659260841701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dotted">
        <color theme="1" tint="0.24994659260841701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theme="1" tint="0.2499465926084170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otted">
        <color theme="1" tint="0.24994659260841701"/>
      </right>
      <top/>
      <bottom style="thin">
        <color theme="1" tint="0.34998626667073579"/>
      </bottom>
      <diagonal/>
    </border>
    <border>
      <left style="dotted">
        <color theme="1" tint="0.24994659260841701"/>
      </left>
      <right style="dotted">
        <color theme="1" tint="0.24994659260841701"/>
      </right>
      <top/>
      <bottom style="thin">
        <color theme="1" tint="0.34998626667073579"/>
      </bottom>
      <diagonal/>
    </border>
    <border>
      <left style="dotted">
        <color theme="1" tint="0.24994659260841701"/>
      </left>
      <right style="medium">
        <color theme="1" tint="0.24994659260841701"/>
      </right>
      <top/>
      <bottom style="thin">
        <color theme="1" tint="0.34998626667073579"/>
      </bottom>
      <diagonal/>
    </border>
    <border>
      <left/>
      <right style="dotted">
        <color theme="1" tint="0.24994659260841701"/>
      </right>
      <top/>
      <bottom style="thin">
        <color theme="1" tint="0.34998626667073579"/>
      </bottom>
      <diagonal/>
    </border>
    <border>
      <left style="dotted">
        <color theme="1" tint="0.24994659260841701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dotted">
        <color theme="1" tint="0.24994659260841701"/>
      </right>
      <top style="thin">
        <color theme="1" tint="0.34998626667073579"/>
      </top>
      <bottom/>
      <diagonal/>
    </border>
    <border>
      <left style="dotted">
        <color theme="1" tint="0.24994659260841701"/>
      </left>
      <right style="dotted">
        <color theme="1" tint="0.24994659260841701"/>
      </right>
      <top style="thin">
        <color theme="1" tint="0.34998626667073579"/>
      </top>
      <bottom/>
      <diagonal/>
    </border>
    <border>
      <left/>
      <right style="dotted">
        <color theme="1" tint="0.24994659260841701"/>
      </right>
      <top style="thin">
        <color theme="1" tint="0.34998626667073579"/>
      </top>
      <bottom/>
      <diagonal/>
    </border>
    <border>
      <left style="dotted">
        <color theme="1" tint="0.24994659260841701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dotted">
        <color theme="1" tint="0.24994659260841701"/>
      </left>
      <right style="medium">
        <color theme="1" tint="0.24994659260841701"/>
      </right>
      <top style="thin">
        <color theme="1" tint="0.34998626667073579"/>
      </top>
      <bottom/>
      <diagonal/>
    </border>
    <border>
      <left style="dotted">
        <color theme="1" tint="0.24994659260841701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dotted">
        <color theme="1" tint="0.24994659260841701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dotted">
        <color theme="1" tint="0.24994659260841701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3" tint="-0.499984740745262"/>
      </left>
      <right style="medium">
        <color theme="3" tint="-0.499984740745262"/>
      </right>
      <top style="thick">
        <color auto="1"/>
      </top>
      <bottom style="thick">
        <color theme="3" tint="-0.499984740745262"/>
      </bottom>
      <diagonal/>
    </border>
    <border>
      <left/>
      <right style="thin">
        <color indexed="64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 tint="0.34998626667073579"/>
      </right>
      <top/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24994659260841701"/>
      </top>
      <bottom/>
      <diagonal/>
    </border>
    <border>
      <left style="thin">
        <color theme="1" tint="0.34998626667073579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34998626667073579"/>
      </right>
      <top style="thin">
        <color theme="1" tint="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medium">
        <color indexed="64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indexed="64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theme="6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17">
    <xf numFmtId="0" fontId="0" fillId="0" borderId="0" applyNumberFormat="0" applyFill="0" applyBorder="0" applyAlignment="0">
      <alignment vertical="center"/>
    </xf>
    <xf numFmtId="0" fontId="3" fillId="0" borderId="52" applyNumberFormat="0" applyProtection="0">
      <alignment horizontal="center" vertical="top"/>
    </xf>
    <xf numFmtId="0" fontId="2" fillId="0" borderId="0" applyNumberFormat="0" applyProtection="0">
      <alignment horizontal="center" vertical="center"/>
    </xf>
    <xf numFmtId="0" fontId="5" fillId="0" borderId="79" applyNumberFormat="0" applyProtection="0">
      <alignment horizontal="center" vertical="center"/>
    </xf>
    <xf numFmtId="0" fontId="4" fillId="2" borderId="55" applyNumberFormat="0" applyProtection="0">
      <alignment horizontal="center" vertical="center"/>
    </xf>
    <xf numFmtId="0" fontId="1" fillId="3" borderId="59" applyNumberFormat="0" applyAlignment="0" applyProtection="0"/>
    <xf numFmtId="0" fontId="7" fillId="0" borderId="56" applyNumberFormat="0" applyProtection="0">
      <alignment vertical="top"/>
    </xf>
    <xf numFmtId="0" fontId="8" fillId="5" borderId="69" applyNumberFormat="0">
      <alignment horizontal="left" vertical="center"/>
    </xf>
    <xf numFmtId="0" fontId="9" fillId="5" borderId="69" applyNumberFormat="0">
      <alignment horizontal="right" vertical="center"/>
    </xf>
    <xf numFmtId="164" fontId="10" fillId="4" borderId="2">
      <alignment horizontal="center" vertical="center"/>
    </xf>
    <xf numFmtId="164" fontId="10" fillId="0" borderId="2">
      <alignment horizontal="center" vertical="center"/>
    </xf>
    <xf numFmtId="0" fontId="10" fillId="4" borderId="61" applyBorder="0">
      <alignment horizontal="center" vertical="center"/>
    </xf>
    <xf numFmtId="14" fontId="10" fillId="4" borderId="61" applyBorder="0">
      <alignment horizontal="center" vertical="center"/>
    </xf>
    <xf numFmtId="0" fontId="10" fillId="4" borderId="54" applyBorder="0">
      <alignment vertical="center"/>
    </xf>
    <xf numFmtId="0" fontId="10" fillId="4" borderId="20" applyBorder="0">
      <alignment horizontal="left" vertical="center"/>
    </xf>
    <xf numFmtId="2" fontId="10" fillId="0" borderId="2">
      <alignment vertical="center"/>
    </xf>
    <xf numFmtId="164" fontId="10" fillId="0" borderId="0" applyBorder="0">
      <alignment horizontal="center" vertical="center"/>
    </xf>
  </cellStyleXfs>
  <cellXfs count="134">
    <xf numFmtId="0" fontId="0" fillId="0" borderId="0" xfId="0">
      <alignment vertical="center"/>
    </xf>
    <xf numFmtId="0" fontId="0" fillId="0" borderId="0" xfId="0" applyNumberFormat="1" applyBorder="1" applyAlignment="1"/>
    <xf numFmtId="0" fontId="0" fillId="0" borderId="0" xfId="0" applyNumberFormat="1" applyBorder="1" applyAlignment="1">
      <alignment vertical="center"/>
    </xf>
    <xf numFmtId="0" fontId="0" fillId="0" borderId="53" xfId="0" applyBorder="1">
      <alignment vertical="center"/>
    </xf>
    <xf numFmtId="0" fontId="0" fillId="0" borderId="4" xfId="0" applyNumberFormat="1" applyBorder="1" applyAlignment="1">
      <alignment vertical="center"/>
    </xf>
    <xf numFmtId="0" fontId="0" fillId="0" borderId="20" xfId="0" applyNumberFormat="1" applyBorder="1" applyAlignment="1">
      <alignment horizontal="left" vertical="center"/>
    </xf>
    <xf numFmtId="0" fontId="0" fillId="0" borderId="21" xfId="0" applyNumberFormat="1" applyBorder="1" applyAlignment="1">
      <alignment horizontal="left" vertical="center"/>
    </xf>
    <xf numFmtId="0" fontId="0" fillId="0" borderId="19" xfId="0" applyNumberForma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2" xfId="0" applyBorder="1">
      <alignment vertical="center"/>
    </xf>
    <xf numFmtId="0" fontId="0" fillId="0" borderId="29" xfId="0" applyBorder="1" applyAlignment="1">
      <alignment vertical="center"/>
    </xf>
    <xf numFmtId="0" fontId="0" fillId="0" borderId="0" xfId="0" applyNumberFormat="1" applyAlignment="1"/>
    <xf numFmtId="0" fontId="4" fillId="2" borderId="55" xfId="4" applyNumberFormat="1">
      <alignment horizontal="center" vertical="center"/>
    </xf>
    <xf numFmtId="0" fontId="4" fillId="2" borderId="55" xfId="4">
      <alignment horizontal="center" vertical="center"/>
    </xf>
    <xf numFmtId="0" fontId="7" fillId="0" borderId="56" xfId="6" applyAlignment="1">
      <alignment vertical="center"/>
    </xf>
    <xf numFmtId="0" fontId="0" fillId="0" borderId="57" xfId="0" applyBorder="1">
      <alignment vertical="center"/>
    </xf>
    <xf numFmtId="0" fontId="5" fillId="0" borderId="79" xfId="3">
      <alignment horizontal="center" vertical="center"/>
    </xf>
    <xf numFmtId="0" fontId="6" fillId="0" borderId="31" xfId="0" applyFont="1" applyBorder="1">
      <alignment vertical="center"/>
    </xf>
    <xf numFmtId="0" fontId="0" fillId="0" borderId="64" xfId="0" applyNumberFormat="1" applyBorder="1" applyAlignment="1">
      <alignment horizontal="left" vertical="center"/>
    </xf>
    <xf numFmtId="0" fontId="8" fillId="5" borderId="69" xfId="7" applyNumberFormat="1">
      <alignment horizontal="left" vertical="center"/>
    </xf>
    <xf numFmtId="0" fontId="8" fillId="5" borderId="68" xfId="7" applyNumberFormat="1" applyBorder="1">
      <alignment horizontal="left" vertical="center"/>
    </xf>
    <xf numFmtId="0" fontId="8" fillId="5" borderId="70" xfId="7" applyNumberFormat="1" applyBorder="1">
      <alignment horizontal="left" vertical="center"/>
    </xf>
    <xf numFmtId="0" fontId="9" fillId="5" borderId="69" xfId="8" applyNumberFormat="1">
      <alignment horizontal="right" vertical="center"/>
    </xf>
    <xf numFmtId="0" fontId="0" fillId="0" borderId="54" xfId="0" applyNumberFormat="1" applyBorder="1" applyAlignment="1">
      <alignment horizontal="right" vertical="center"/>
    </xf>
    <xf numFmtId="0" fontId="6" fillId="0" borderId="78" xfId="0" applyFont="1" applyBorder="1">
      <alignment vertical="center"/>
    </xf>
    <xf numFmtId="0" fontId="5" fillId="0" borderId="80" xfId="3" applyBorder="1">
      <alignment horizontal="center" vertical="center"/>
    </xf>
    <xf numFmtId="0" fontId="7" fillId="0" borderId="56" xfId="6" applyAlignment="1">
      <alignment vertical="top"/>
    </xf>
    <xf numFmtId="0" fontId="0" fillId="0" borderId="81" xfId="0" applyBorder="1">
      <alignment vertical="center"/>
    </xf>
    <xf numFmtId="0" fontId="0" fillId="0" borderId="78" xfId="0" applyBorder="1">
      <alignment vertical="center"/>
    </xf>
    <xf numFmtId="0" fontId="0" fillId="0" borderId="0" xfId="0" applyBorder="1">
      <alignment vertical="center"/>
    </xf>
    <xf numFmtId="0" fontId="7" fillId="0" borderId="56" xfId="6">
      <alignment vertical="top"/>
    </xf>
    <xf numFmtId="0" fontId="4" fillId="2" borderId="82" xfId="4" applyNumberFormat="1" applyBorder="1">
      <alignment horizontal="center" vertical="center"/>
    </xf>
    <xf numFmtId="164" fontId="10" fillId="4" borderId="2" xfId="9">
      <alignment horizontal="center" vertical="center"/>
    </xf>
    <xf numFmtId="164" fontId="10" fillId="0" borderId="2" xfId="10">
      <alignment horizontal="center" vertical="center"/>
    </xf>
    <xf numFmtId="0" fontId="10" fillId="4" borderId="8" xfId="11" applyBorder="1">
      <alignment horizontal="center" vertical="center"/>
    </xf>
    <xf numFmtId="0" fontId="10" fillId="4" borderId="26" xfId="14" applyBorder="1">
      <alignment horizontal="left" vertical="center"/>
    </xf>
    <xf numFmtId="0" fontId="10" fillId="4" borderId="23" xfId="14" applyBorder="1">
      <alignment horizontal="left" vertical="center"/>
    </xf>
    <xf numFmtId="0" fontId="10" fillId="4" borderId="27" xfId="14" applyBorder="1">
      <alignment horizontal="left" vertical="center"/>
    </xf>
    <xf numFmtId="0" fontId="10" fillId="4" borderId="24" xfId="14" applyBorder="1">
      <alignment horizontal="left" vertical="center"/>
    </xf>
    <xf numFmtId="0" fontId="10" fillId="4" borderId="25" xfId="14" applyBorder="1">
      <alignment horizontal="left" vertical="center"/>
    </xf>
    <xf numFmtId="0" fontId="10" fillId="4" borderId="22" xfId="14" applyBorder="1">
      <alignment horizontal="left" vertical="center"/>
    </xf>
    <xf numFmtId="0" fontId="10" fillId="4" borderId="2" xfId="14" applyBorder="1">
      <alignment horizontal="left" vertical="center"/>
    </xf>
    <xf numFmtId="0" fontId="10" fillId="4" borderId="81" xfId="14" applyBorder="1">
      <alignment horizontal="left" vertical="center"/>
    </xf>
    <xf numFmtId="164" fontId="10" fillId="0" borderId="32" xfId="16" applyBorder="1">
      <alignment horizontal="center" vertical="center"/>
    </xf>
    <xf numFmtId="164" fontId="10" fillId="0" borderId="33" xfId="16" applyBorder="1">
      <alignment horizontal="center" vertical="center"/>
    </xf>
    <xf numFmtId="164" fontId="10" fillId="0" borderId="49" xfId="16" applyBorder="1">
      <alignment horizontal="center" vertical="center"/>
    </xf>
    <xf numFmtId="164" fontId="10" fillId="0" borderId="35" xfId="16" applyBorder="1">
      <alignment horizontal="center" vertical="center"/>
    </xf>
    <xf numFmtId="164" fontId="10" fillId="0" borderId="36" xfId="16" applyBorder="1">
      <alignment horizontal="center" vertical="center"/>
    </xf>
    <xf numFmtId="164" fontId="10" fillId="0" borderId="34" xfId="16" applyBorder="1">
      <alignment horizontal="center" vertical="center"/>
    </xf>
    <xf numFmtId="0" fontId="7" fillId="0" borderId="56" xfId="6">
      <alignment vertical="top"/>
    </xf>
    <xf numFmtId="0" fontId="10" fillId="4" borderId="54" xfId="13" applyBorder="1">
      <alignment vertical="center"/>
    </xf>
    <xf numFmtId="0" fontId="10" fillId="4" borderId="60" xfId="13" applyBorder="1">
      <alignment vertical="center"/>
    </xf>
    <xf numFmtId="14" fontId="10" fillId="4" borderId="28" xfId="12" applyBorder="1">
      <alignment horizontal="center" vertical="center"/>
    </xf>
    <xf numFmtId="14" fontId="10" fillId="4" borderId="29" xfId="12" applyBorder="1">
      <alignment horizontal="center" vertical="center"/>
    </xf>
    <xf numFmtId="0" fontId="10" fillId="4" borderId="58" xfId="11" applyBorder="1">
      <alignment horizontal="center" vertical="center"/>
    </xf>
    <xf numFmtId="0" fontId="10" fillId="4" borderId="29" xfId="11" applyBorder="1">
      <alignment horizontal="center" vertical="center"/>
    </xf>
    <xf numFmtId="0" fontId="10" fillId="4" borderId="30" xfId="11" applyBorder="1">
      <alignment horizontal="center" vertical="center"/>
    </xf>
    <xf numFmtId="0" fontId="5" fillId="0" borderId="0" xfId="3" applyBorder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79" xfId="3">
      <alignment horizontal="center" vertical="center"/>
    </xf>
    <xf numFmtId="0" fontId="10" fillId="4" borderId="2" xfId="14" applyBorder="1">
      <alignment horizontal="left" vertical="center"/>
    </xf>
    <xf numFmtId="2" fontId="10" fillId="0" borderId="2" xfId="15">
      <alignment vertical="center"/>
    </xf>
    <xf numFmtId="0" fontId="10" fillId="4" borderId="81" xfId="14" applyBorder="1">
      <alignment horizontal="left" vertical="center"/>
    </xf>
    <xf numFmtId="0" fontId="4" fillId="2" borderId="55" xfId="4">
      <alignment horizontal="center" vertical="center"/>
    </xf>
    <xf numFmtId="0" fontId="2" fillId="0" borderId="0" xfId="2" applyNumberFormat="1">
      <alignment horizontal="center" vertical="center"/>
    </xf>
    <xf numFmtId="0" fontId="6" fillId="0" borderId="78" xfId="0" applyFont="1" applyBorder="1">
      <alignment vertical="center"/>
    </xf>
    <xf numFmtId="0" fontId="7" fillId="0" borderId="56" xfId="6" applyAlignment="1">
      <alignment vertical="top"/>
    </xf>
    <xf numFmtId="0" fontId="10" fillId="4" borderId="65" xfId="14" applyBorder="1">
      <alignment horizontal="left" vertical="center"/>
    </xf>
    <xf numFmtId="0" fontId="10" fillId="4" borderId="66" xfId="14" applyBorder="1">
      <alignment horizontal="left" vertical="center"/>
    </xf>
    <xf numFmtId="0" fontId="10" fillId="4" borderId="67" xfId="14" applyBorder="1">
      <alignment horizontal="left" vertical="center"/>
    </xf>
    <xf numFmtId="0" fontId="8" fillId="5" borderId="69" xfId="7" applyNumberFormat="1">
      <alignment horizontal="left" vertical="center"/>
    </xf>
    <xf numFmtId="0" fontId="4" fillId="2" borderId="55" xfId="4" applyNumberFormat="1">
      <alignment horizontal="center" vertical="center"/>
    </xf>
    <xf numFmtId="0" fontId="10" fillId="4" borderId="10" xfId="14" applyBorder="1">
      <alignment horizontal="left" vertical="center"/>
    </xf>
    <xf numFmtId="0" fontId="10" fillId="4" borderId="11" xfId="14" applyBorder="1">
      <alignment horizontal="left" vertical="center"/>
    </xf>
    <xf numFmtId="0" fontId="10" fillId="4" borderId="12" xfId="14" applyBorder="1">
      <alignment horizontal="left" vertical="center"/>
    </xf>
    <xf numFmtId="0" fontId="10" fillId="4" borderId="5" xfId="14" applyBorder="1">
      <alignment horizontal="left" vertical="center"/>
    </xf>
    <xf numFmtId="0" fontId="10" fillId="4" borderId="1" xfId="14" applyBorder="1">
      <alignment horizontal="left" vertical="center"/>
    </xf>
    <xf numFmtId="0" fontId="10" fillId="4" borderId="6" xfId="14" applyBorder="1">
      <alignment horizontal="left" vertical="center"/>
    </xf>
    <xf numFmtId="0" fontId="10" fillId="4" borderId="13" xfId="14" applyBorder="1">
      <alignment horizontal="left" vertical="center"/>
    </xf>
    <xf numFmtId="0" fontId="10" fillId="4" borderId="14" xfId="14" applyBorder="1">
      <alignment horizontal="left" vertical="center"/>
    </xf>
    <xf numFmtId="0" fontId="10" fillId="4" borderId="15" xfId="14" applyBorder="1">
      <alignment horizontal="left" vertical="center"/>
    </xf>
    <xf numFmtId="0" fontId="10" fillId="4" borderId="20" xfId="14" applyBorder="1">
      <alignment horizontal="left" vertical="center"/>
    </xf>
    <xf numFmtId="0" fontId="10" fillId="4" borderId="51" xfId="14" applyBorder="1">
      <alignment horizontal="left" vertical="center"/>
    </xf>
    <xf numFmtId="0" fontId="10" fillId="4" borderId="23" xfId="14" applyBorder="1">
      <alignment horizontal="left" vertical="center"/>
    </xf>
    <xf numFmtId="0" fontId="10" fillId="4" borderId="7" xfId="11" applyBorder="1">
      <alignment horizontal="center" vertical="center"/>
    </xf>
    <xf numFmtId="0" fontId="10" fillId="4" borderId="8" xfId="11" applyBorder="1">
      <alignment horizontal="center" vertical="center"/>
    </xf>
    <xf numFmtId="0" fontId="10" fillId="4" borderId="9" xfId="11" applyBorder="1">
      <alignment horizontal="center" vertical="center"/>
    </xf>
    <xf numFmtId="0" fontId="5" fillId="0" borderId="62" xfId="3" applyNumberFormat="1" applyBorder="1">
      <alignment horizontal="center" vertical="center"/>
    </xf>
    <xf numFmtId="0" fontId="4" fillId="2" borderId="82" xfId="4" applyNumberFormat="1" applyBorder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10" fillId="4" borderId="16" xfId="11" applyBorder="1">
      <alignment horizontal="center" vertical="center"/>
    </xf>
    <xf numFmtId="0" fontId="10" fillId="4" borderId="17" xfId="11" applyBorder="1">
      <alignment horizontal="center" vertical="center"/>
    </xf>
    <xf numFmtId="0" fontId="10" fillId="4" borderId="18" xfId="11" applyBorder="1">
      <alignment horizontal="center" vertical="center"/>
    </xf>
    <xf numFmtId="0" fontId="0" fillId="0" borderId="28" xfId="0" applyNumberForma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0" fillId="0" borderId="50" xfId="0" applyNumberFormat="1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0" borderId="71" xfId="0" applyNumberFormat="1" applyBorder="1" applyAlignment="1">
      <alignment horizontal="center" vertical="center"/>
    </xf>
    <xf numFmtId="0" fontId="0" fillId="0" borderId="72" xfId="0" applyNumberFormat="1" applyBorder="1" applyAlignment="1">
      <alignment horizontal="center" vertical="center"/>
    </xf>
    <xf numFmtId="0" fontId="0" fillId="0" borderId="73" xfId="0" applyNumberFormat="1" applyBorder="1" applyAlignment="1">
      <alignment horizontal="center" vertical="center"/>
    </xf>
    <xf numFmtId="164" fontId="0" fillId="0" borderId="45" xfId="0" applyNumberFormat="1" applyBorder="1" applyAlignment="1">
      <alignment horizontal="center" vertical="center" wrapText="1"/>
    </xf>
    <xf numFmtId="164" fontId="0" fillId="0" borderId="41" xfId="0" applyNumberFormat="1" applyBorder="1" applyAlignment="1">
      <alignment horizontal="center" vertical="center" wrapText="1"/>
    </xf>
    <xf numFmtId="164" fontId="0" fillId="0" borderId="43" xfId="0" applyNumberFormat="1" applyBorder="1" applyAlignment="1">
      <alignment horizontal="center" vertical="center" wrapText="1"/>
    </xf>
    <xf numFmtId="164" fontId="0" fillId="0" borderId="38" xfId="0" applyNumberFormat="1" applyBorder="1" applyAlignment="1">
      <alignment horizontal="center" vertical="center" wrapText="1"/>
    </xf>
    <xf numFmtId="164" fontId="0" fillId="0" borderId="44" xfId="0" applyNumberFormat="1" applyBorder="1" applyAlignment="1">
      <alignment horizontal="center" vertical="center" wrapText="1"/>
    </xf>
    <xf numFmtId="164" fontId="0" fillId="0" borderId="40" xfId="0" applyNumberFormat="1" applyBorder="1" applyAlignment="1">
      <alignment horizontal="center" vertical="center" wrapText="1"/>
    </xf>
    <xf numFmtId="164" fontId="0" fillId="0" borderId="46" xfId="0" applyNumberFormat="1" applyBorder="1" applyAlignment="1">
      <alignment horizontal="center" vertical="center" wrapText="1"/>
    </xf>
    <xf numFmtId="164" fontId="0" fillId="0" borderId="39" xfId="0" applyNumberFormat="1" applyBorder="1" applyAlignment="1">
      <alignment horizontal="center" vertical="center" wrapText="1"/>
    </xf>
    <xf numFmtId="164" fontId="0" fillId="0" borderId="42" xfId="0" applyNumberFormat="1" applyBorder="1" applyAlignment="1">
      <alignment horizontal="center" vertical="center" wrapText="1"/>
    </xf>
    <xf numFmtId="164" fontId="0" fillId="0" borderId="37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right" vertical="center"/>
    </xf>
    <xf numFmtId="0" fontId="0" fillId="0" borderId="8" xfId="0" applyNumberFormat="1" applyBorder="1" applyAlignment="1">
      <alignment horizontal="right" vertical="center"/>
    </xf>
    <xf numFmtId="0" fontId="0" fillId="0" borderId="8" xfId="0" applyNumberFormat="1" applyBorder="1" applyAlignment="1">
      <alignment horizontal="left" vertical="center"/>
    </xf>
    <xf numFmtId="0" fontId="0" fillId="0" borderId="9" xfId="0" applyNumberFormat="1" applyBorder="1" applyAlignment="1">
      <alignment horizontal="left" vertic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3" fillId="0" borderId="52" xfId="1" applyNumberFormat="1" applyAlignment="1">
      <alignment horizontal="center" vertical="center"/>
    </xf>
    <xf numFmtId="0" fontId="10" fillId="4" borderId="61" xfId="11" applyBorder="1">
      <alignment horizontal="center" vertical="center"/>
    </xf>
    <xf numFmtId="0" fontId="10" fillId="4" borderId="62" xfId="11" applyBorder="1">
      <alignment horizontal="center" vertical="center"/>
    </xf>
    <xf numFmtId="0" fontId="0" fillId="0" borderId="62" xfId="0" applyNumberFormat="1" applyBorder="1" applyAlignment="1">
      <alignment horizontal="center" vertical="center"/>
    </xf>
    <xf numFmtId="0" fontId="10" fillId="4" borderId="63" xfId="11" applyBorder="1">
      <alignment horizontal="center" vertical="center"/>
    </xf>
    <xf numFmtId="0" fontId="1" fillId="3" borderId="59" xfId="5" applyNumberFormat="1" applyAlignment="1">
      <alignment horizontal="center" vertical="center"/>
    </xf>
    <xf numFmtId="164" fontId="0" fillId="0" borderId="47" xfId="0" applyNumberFormat="1" applyBorder="1" applyAlignment="1">
      <alignment horizontal="center" vertical="center" wrapText="1"/>
    </xf>
    <xf numFmtId="164" fontId="0" fillId="0" borderId="48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74" xfId="0" applyNumberFormat="1" applyBorder="1" applyAlignment="1">
      <alignment horizontal="center" vertical="center"/>
    </xf>
    <xf numFmtId="0" fontId="0" fillId="0" borderId="75" xfId="0" applyNumberFormat="1" applyBorder="1" applyAlignment="1">
      <alignment horizontal="center" vertical="center"/>
    </xf>
    <xf numFmtId="0" fontId="0" fillId="0" borderId="76" xfId="0" applyNumberFormat="1" applyBorder="1" applyAlignment="1">
      <alignment horizontal="center" vertical="center"/>
    </xf>
    <xf numFmtId="0" fontId="10" fillId="4" borderId="77" xfId="13" applyBorder="1">
      <alignment vertical="center"/>
    </xf>
  </cellXfs>
  <cellStyles count="17">
    <cellStyle name="Bowlers economy" xfId="15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 fields" xfId="14"/>
    <cellStyle name="Legend Acronyms" xfId="8"/>
    <cellStyle name="Legend details" xfId="7"/>
    <cellStyle name="Match detail date" xfId="12"/>
    <cellStyle name="Match detail input fields" xfId="11"/>
    <cellStyle name="Match result" xfId="13"/>
    <cellStyle name="Normal" xfId="0" builtinId="0" customBuiltin="1"/>
    <cellStyle name="Over #" xfId="10"/>
    <cellStyle name="Results" xfId="16"/>
    <cellStyle name="Runs" xfId="9"/>
    <cellStyle name="Title" xfId="5" builtinId="15" customBuiltin="1"/>
    <cellStyle name="Total" xfId="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('CRICKET SCOREBOARD'!$C$60:$C$69,'CRICKET SCOREBOARD'!$E$60:$E$69,'CRICKET SCOREBOARD'!$G$60:$G$69,'CRICKET SCOREBOARD'!$I$60:$I$69,'CRICKET SCOREBOARD'!$K$60:$K$69)</c:f>
              <c:numCache>
                <c:formatCode>0;[Red]0</c:formatCode>
                <c:ptCount val="50"/>
                <c:pt idx="0">
                  <c:v>9</c:v>
                </c:pt>
                <c:pt idx="1">
                  <c:v>4</c:v>
                </c:pt>
                <c:pt idx="2">
                  <c:v>11</c:v>
                </c:pt>
                <c:pt idx="3">
                  <c:v>11</c:v>
                </c:pt>
                <c:pt idx="4">
                  <c:v>3</c:v>
                </c:pt>
                <c:pt idx="5">
                  <c:v>7</c:v>
                </c:pt>
                <c:pt idx="6">
                  <c:v>10</c:v>
                </c:pt>
                <c:pt idx="7">
                  <c:v>14</c:v>
                </c:pt>
                <c:pt idx="8">
                  <c:v>12</c:v>
                </c:pt>
                <c:pt idx="9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69-445B-96CB-7EC3ECE2F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53248"/>
        <c:axId val="82454784"/>
      </c:lineChart>
      <c:catAx>
        <c:axId val="82453248"/>
        <c:scaling>
          <c:orientation val="minMax"/>
        </c:scaling>
        <c:delete val="1"/>
        <c:axPos val="b"/>
        <c:numFmt formatCode="0;[Red]0" sourceLinked="1"/>
        <c:majorTickMark val="out"/>
        <c:minorTickMark val="none"/>
        <c:tickLblPos val="nextTo"/>
        <c:crossAx val="82454784"/>
        <c:crosses val="autoZero"/>
        <c:auto val="1"/>
        <c:lblAlgn val="ctr"/>
        <c:lblOffset val="100"/>
        <c:noMultiLvlLbl val="0"/>
      </c:catAx>
      <c:valAx>
        <c:axId val="8245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;[Red]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4532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('CRICKET SCOREBOARD'!$C$94:$C$103,'CRICKET SCOREBOARD'!$E$94:$E$103,'CRICKET SCOREBOARD'!$G$94:$G$103,'CRICKET SCOREBOARD'!$I$94:$I$103,'CRICKET SCOREBOARD'!$K$94:$K$103)</c:f>
              <c:numCache>
                <c:formatCode>0;[Red]0</c:formatCode>
                <c:ptCount val="50"/>
                <c:pt idx="0">
                  <c:v>13</c:v>
                </c:pt>
                <c:pt idx="1">
                  <c:v>12</c:v>
                </c:pt>
                <c:pt idx="2">
                  <c:v>1</c:v>
                </c:pt>
                <c:pt idx="3">
                  <c:v>11</c:v>
                </c:pt>
                <c:pt idx="4">
                  <c:v>8</c:v>
                </c:pt>
                <c:pt idx="5">
                  <c:v>8</c:v>
                </c:pt>
                <c:pt idx="6">
                  <c:v>2</c:v>
                </c:pt>
                <c:pt idx="7">
                  <c:v>12</c:v>
                </c:pt>
                <c:pt idx="8">
                  <c:v>3</c:v>
                </c:pt>
                <c:pt idx="9">
                  <c:v>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AA-417A-AD96-216485194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70784"/>
        <c:axId val="82472320"/>
      </c:lineChart>
      <c:catAx>
        <c:axId val="82470784"/>
        <c:scaling>
          <c:orientation val="minMax"/>
        </c:scaling>
        <c:delete val="1"/>
        <c:axPos val="b"/>
        <c:numFmt formatCode="0;[Red]0" sourceLinked="1"/>
        <c:majorTickMark val="out"/>
        <c:minorTickMark val="none"/>
        <c:tickLblPos val="nextTo"/>
        <c:crossAx val="82472320"/>
        <c:crosses val="autoZero"/>
        <c:auto val="1"/>
        <c:lblAlgn val="ctr"/>
        <c:lblOffset val="100"/>
        <c:noMultiLvlLbl val="0"/>
      </c:catAx>
      <c:valAx>
        <c:axId val="8247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;[Red]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4707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58</xdr:row>
      <xdr:rowOff>0</xdr:rowOff>
    </xdr:from>
    <xdr:to>
      <xdr:col>13</xdr:col>
      <xdr:colOff>704850</xdr:colOff>
      <xdr:row>68</xdr:row>
      <xdr:rowOff>209550</xdr:rowOff>
    </xdr:to>
    <xdr:graphicFrame macro="">
      <xdr:nvGraphicFramePr>
        <xdr:cNvPr id="2" name="OversTrack1" descr="Over track char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</xdr:colOff>
      <xdr:row>92</xdr:row>
      <xdr:rowOff>0</xdr:rowOff>
    </xdr:from>
    <xdr:to>
      <xdr:col>13</xdr:col>
      <xdr:colOff>685801</xdr:colOff>
      <xdr:row>102</xdr:row>
      <xdr:rowOff>200025</xdr:rowOff>
    </xdr:to>
    <xdr:graphicFrame macro="">
      <xdr:nvGraphicFramePr>
        <xdr:cNvPr id="4" name="OversTrack2" descr="Over track chart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0</xdr:colOff>
      <xdr:row>1</xdr:row>
      <xdr:rowOff>0</xdr:rowOff>
    </xdr:from>
    <xdr:to>
      <xdr:col>18</xdr:col>
      <xdr:colOff>552450</xdr:colOff>
      <xdr:row>6</xdr:row>
      <xdr:rowOff>0</xdr:rowOff>
    </xdr:to>
    <xdr:sp macro="" textlink="">
      <xdr:nvSpPr>
        <xdr:cNvPr id="7" name="Rectangle 6" descr="Tip: All gray cells are ready for you to enter something. Be sure to clear the Overs Track for accurate charting of your game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10296525" y="428625"/>
          <a:ext cx="2381250" cy="12954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50" b="1">
              <a:solidFill>
                <a:schemeClr val="tx1">
                  <a:lumMod val="75000"/>
                  <a:lumOff val="25000"/>
                </a:schemeClr>
              </a:solidFill>
            </a:rPr>
            <a:t>TIP: </a:t>
          </a:r>
          <a:r>
            <a:rPr lang="en-US" sz="1050">
              <a:solidFill>
                <a:schemeClr val="tx1">
                  <a:lumMod val="75000"/>
                  <a:lumOff val="25000"/>
                </a:schemeClr>
              </a:solidFill>
            </a:rPr>
            <a:t>All</a:t>
          </a:r>
          <a:r>
            <a:rPr lang="en-US" sz="1050" baseline="0">
              <a:solidFill>
                <a:schemeClr val="tx1">
                  <a:lumMod val="75000"/>
                  <a:lumOff val="25000"/>
                </a:schemeClr>
              </a:solidFill>
            </a:rPr>
            <a:t> gray cells are ready for you to enter something.  Be sure to clear the Overs Track for accurate charting of your game.</a:t>
          </a:r>
          <a:endParaRPr lang="en-US" sz="105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Cricket scoreboard">
      <a:dk1>
        <a:srgbClr val="000000"/>
      </a:dk1>
      <a:lt1>
        <a:srgbClr val="FFFFFF"/>
      </a:lt1>
      <a:dk2>
        <a:srgbClr val="334E4E"/>
      </a:dk2>
      <a:lt2>
        <a:srgbClr val="F0F0F0"/>
      </a:lt2>
      <a:accent1>
        <a:srgbClr val="8CABB1"/>
      </a:accent1>
      <a:accent2>
        <a:srgbClr val="94BD59"/>
      </a:accent2>
      <a:accent3>
        <a:srgbClr val="E1B13F"/>
      </a:accent3>
      <a:accent4>
        <a:srgbClr val="DC8358"/>
      </a:accent4>
      <a:accent5>
        <a:srgbClr val="C56274"/>
      </a:accent5>
      <a:accent6>
        <a:srgbClr val="9C8CA2"/>
      </a:accent6>
      <a:hlink>
        <a:srgbClr val="8CABB1"/>
      </a:hlink>
      <a:folHlink>
        <a:srgbClr val="9C8CA2"/>
      </a:folHlink>
    </a:clrScheme>
    <a:fontScheme name="Cricket scoreboard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N103"/>
  <sheetViews>
    <sheetView showGridLines="0" tabSelected="1" zoomScaleNormal="100" workbookViewId="0"/>
  </sheetViews>
  <sheetFormatPr defaultRowHeight="18" customHeight="1" x14ac:dyDescent="0.3"/>
  <cols>
    <col min="1" max="1" width="4.7109375" customWidth="1"/>
    <col min="2" max="2" width="13.42578125" customWidth="1"/>
    <col min="3" max="8" width="10.7109375" customWidth="1"/>
    <col min="9" max="9" width="13" customWidth="1"/>
    <col min="10" max="14" width="10.7109375" customWidth="1"/>
    <col min="15" max="15" width="5.42578125" customWidth="1"/>
  </cols>
  <sheetData>
    <row r="1" spans="2:14" ht="33.75" customHeight="1" thickTop="1" thickBot="1" x14ac:dyDescent="0.35">
      <c r="B1" s="125" t="s">
        <v>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2:14" ht="30" customHeight="1" thickTop="1" x14ac:dyDescent="0.3">
      <c r="B2" s="120" t="s">
        <v>73</v>
      </c>
      <c r="C2" s="120"/>
      <c r="D2" s="120"/>
      <c r="E2" s="120"/>
      <c r="F2" s="120"/>
      <c r="G2" s="120"/>
      <c r="H2" s="1"/>
      <c r="I2" s="120" t="s">
        <v>74</v>
      </c>
      <c r="J2" s="120"/>
      <c r="K2" s="120"/>
      <c r="L2" s="120"/>
      <c r="M2" s="120"/>
      <c r="N2" s="120"/>
    </row>
    <row r="3" spans="2:14" ht="18" customHeight="1" x14ac:dyDescent="0.3">
      <c r="B3" s="121" t="s">
        <v>75</v>
      </c>
      <c r="C3" s="122"/>
      <c r="D3" s="123" t="s">
        <v>1</v>
      </c>
      <c r="E3" s="123"/>
      <c r="F3" s="122" t="s">
        <v>76</v>
      </c>
      <c r="G3" s="124"/>
      <c r="H3" s="2"/>
      <c r="I3" s="15"/>
      <c r="L3" s="2"/>
      <c r="M3" s="2"/>
      <c r="N3" s="4"/>
    </row>
    <row r="4" spans="2:14" ht="18" customHeight="1" thickBot="1" x14ac:dyDescent="0.35">
      <c r="B4" s="113" t="s">
        <v>2</v>
      </c>
      <c r="C4" s="114"/>
      <c r="D4" s="34">
        <v>10</v>
      </c>
      <c r="E4" s="115" t="s">
        <v>3</v>
      </c>
      <c r="F4" s="115"/>
      <c r="G4" s="116"/>
      <c r="H4" s="1"/>
      <c r="I4" s="3" t="s">
        <v>77</v>
      </c>
      <c r="J4" s="50" t="s">
        <v>76</v>
      </c>
      <c r="K4" s="133"/>
      <c r="L4" s="23" t="s">
        <v>4</v>
      </c>
      <c r="M4" s="50" t="s">
        <v>76</v>
      </c>
      <c r="N4" s="51"/>
    </row>
    <row r="5" spans="2:14" ht="18" customHeight="1" x14ac:dyDescent="0.3">
      <c r="B5" s="117" t="s">
        <v>78</v>
      </c>
      <c r="C5" s="118"/>
      <c r="D5" s="118" t="s">
        <v>79</v>
      </c>
      <c r="E5" s="118"/>
      <c r="F5" s="118" t="s">
        <v>80</v>
      </c>
      <c r="G5" s="119"/>
      <c r="H5" s="1"/>
      <c r="I5" s="128" t="str">
        <f>FirstBat</f>
        <v>Team 2</v>
      </c>
      <c r="J5" s="129"/>
      <c r="K5" s="129"/>
      <c r="L5" s="130" t="str">
        <f>IF(I5=B3,F3,B3)</f>
        <v>Team 1</v>
      </c>
      <c r="M5" s="131"/>
      <c r="N5" s="132"/>
    </row>
    <row r="6" spans="2:14" ht="18" customHeight="1" x14ac:dyDescent="0.3">
      <c r="B6" s="52" t="s">
        <v>70</v>
      </c>
      <c r="C6" s="53"/>
      <c r="D6" s="54" t="s">
        <v>71</v>
      </c>
      <c r="E6" s="55"/>
      <c r="F6" s="54" t="s">
        <v>72</v>
      </c>
      <c r="G6" s="56"/>
      <c r="H6" s="1"/>
      <c r="I6" s="111" t="s">
        <v>6</v>
      </c>
      <c r="J6" s="105" t="s">
        <v>7</v>
      </c>
      <c r="K6" s="126" t="s">
        <v>69</v>
      </c>
      <c r="L6" s="107" t="s">
        <v>6</v>
      </c>
      <c r="M6" s="105" t="s">
        <v>7</v>
      </c>
      <c r="N6" s="103" t="s">
        <v>69</v>
      </c>
    </row>
    <row r="7" spans="2:14" ht="18" customHeight="1" x14ac:dyDescent="0.3">
      <c r="B7" s="90" t="s">
        <v>5</v>
      </c>
      <c r="C7" s="91"/>
      <c r="D7" s="91"/>
      <c r="E7" s="91"/>
      <c r="F7" s="91"/>
      <c r="G7" s="92"/>
      <c r="H7" s="1"/>
      <c r="I7" s="112"/>
      <c r="J7" s="106"/>
      <c r="K7" s="127"/>
      <c r="L7" s="108"/>
      <c r="M7" s="106"/>
      <c r="N7" s="104"/>
    </row>
    <row r="8" spans="2:14" ht="18" customHeight="1" x14ac:dyDescent="0.3">
      <c r="B8" s="93" t="s">
        <v>82</v>
      </c>
      <c r="C8" s="94"/>
      <c r="D8" s="94" t="s">
        <v>83</v>
      </c>
      <c r="E8" s="94"/>
      <c r="F8" s="94" t="s">
        <v>84</v>
      </c>
      <c r="G8" s="95"/>
      <c r="H8" s="1"/>
      <c r="I8" s="43">
        <f>IF(I5=FirstBat,I50+K12,I84+N12)</f>
        <v>0</v>
      </c>
      <c r="J8" s="44">
        <f>IF(I5=FirstBat,COUNT(N39:N49),COUNT(N73:N83))</f>
        <v>0</v>
      </c>
      <c r="K8" s="45">
        <f ca="1">IF(I5=FirstBat,COUNT(C94:C103,E94:E103,G94:G103,I94:I103,K94:K103),COUNT(C60:C69,E60:E69,G60:G69,I60:I69,K60:K69))</f>
        <v>10</v>
      </c>
      <c r="L8" s="46">
        <f>IF(L5=FirstBat,I50+K12,I84+N12)</f>
        <v>0</v>
      </c>
      <c r="M8" s="44">
        <f>IF(L5=FirstBat,COUNT(N39:N49),COUNT(N73:N83))</f>
        <v>0</v>
      </c>
      <c r="N8" s="47">
        <f ca="1">IF(L5=FirstBat,COUNT(C94:C103,E94:E103,G94:G103,I94:I103,K94:K103),COUNT(C60:C69,E60:E69,G60:G69,I60:I69,K60:K69))</f>
        <v>10</v>
      </c>
    </row>
    <row r="9" spans="2:14" ht="18" customHeight="1" x14ac:dyDescent="0.3">
      <c r="B9" s="90" t="s">
        <v>8</v>
      </c>
      <c r="C9" s="91"/>
      <c r="D9" s="91"/>
      <c r="E9" s="91"/>
      <c r="F9" s="91"/>
      <c r="G9" s="92"/>
      <c r="H9" s="1"/>
      <c r="I9" s="96" t="s">
        <v>9</v>
      </c>
      <c r="J9" s="97"/>
      <c r="K9" s="98"/>
      <c r="L9" s="97" t="s">
        <v>9</v>
      </c>
      <c r="M9" s="97"/>
      <c r="N9" s="99"/>
    </row>
    <row r="10" spans="2:14" ht="18" customHeight="1" x14ac:dyDescent="0.3">
      <c r="B10" s="93" t="s">
        <v>86</v>
      </c>
      <c r="C10" s="94"/>
      <c r="D10" s="95"/>
      <c r="E10" s="93" t="s">
        <v>85</v>
      </c>
      <c r="F10" s="94"/>
      <c r="G10" s="95"/>
      <c r="H10" s="1"/>
      <c r="I10" s="111" t="s">
        <v>11</v>
      </c>
      <c r="J10" s="105" t="s">
        <v>12</v>
      </c>
      <c r="K10" s="109" t="s">
        <v>13</v>
      </c>
      <c r="L10" s="107" t="s">
        <v>11</v>
      </c>
      <c r="M10" s="105" t="s">
        <v>12</v>
      </c>
      <c r="N10" s="103" t="s">
        <v>13</v>
      </c>
    </row>
    <row r="11" spans="2:14" ht="18" customHeight="1" x14ac:dyDescent="0.3">
      <c r="B11" s="100" t="s">
        <v>10</v>
      </c>
      <c r="C11" s="101"/>
      <c r="D11" s="101"/>
      <c r="E11" s="101"/>
      <c r="F11" s="101"/>
      <c r="G11" s="102"/>
      <c r="H11" s="1"/>
      <c r="I11" s="112"/>
      <c r="J11" s="106"/>
      <c r="K11" s="110"/>
      <c r="L11" s="108"/>
      <c r="M11" s="106"/>
      <c r="N11" s="104"/>
    </row>
    <row r="12" spans="2:14" ht="18" customHeight="1" x14ac:dyDescent="0.3">
      <c r="B12" s="85" t="s">
        <v>14</v>
      </c>
      <c r="C12" s="86"/>
      <c r="D12" s="86"/>
      <c r="E12" s="86"/>
      <c r="F12" s="86"/>
      <c r="G12" s="87"/>
      <c r="H12" s="1"/>
      <c r="I12" s="43">
        <f>IF(I5=FirstBat,SUM(K87:K91),SUM(K53:K57))</f>
        <v>0</v>
      </c>
      <c r="J12" s="44">
        <f>IF(I5=FirstBat,SUM(J87:J91),SUM(J53:J57))</f>
        <v>0</v>
      </c>
      <c r="K12" s="48">
        <f>SUM(I12:J12)</f>
        <v>0</v>
      </c>
      <c r="L12" s="46">
        <f>IF(L5=FirstBat,SUM(K87:K91),SUM(K53:K57))</f>
        <v>0</v>
      </c>
      <c r="M12" s="44">
        <f>IF(L5=FirstBat,SUM(K87:K91),SUM(K53:K57))</f>
        <v>0</v>
      </c>
      <c r="N12" s="47">
        <f>SUM(L12:M12)</f>
        <v>0</v>
      </c>
    </row>
    <row r="13" spans="2:14" ht="36" customHeight="1" x14ac:dyDescent="0.3">
      <c r="B13" s="65" t="s">
        <v>15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</row>
    <row r="14" spans="2:14" ht="22.5" customHeight="1" x14ac:dyDescent="0.3">
      <c r="B14" s="88" t="str">
        <f>UPPER(IF(FirstBat="","",IF(B3=FirstBat,B3,IF(F3=FirstBat,F3,""))))</f>
        <v>TEAM 2</v>
      </c>
      <c r="C14" s="88"/>
      <c r="D14" s="88"/>
      <c r="E14" s="88"/>
      <c r="F14" s="88"/>
      <c r="G14" s="88"/>
      <c r="H14" s="1"/>
      <c r="I14" s="88" t="str">
        <f>UPPER(IF(FirstBat="","",IF(B3=FirstBat,F3,IF(F3=FirstBat,B3,""))))</f>
        <v>TEAM 1</v>
      </c>
      <c r="J14" s="88"/>
      <c r="K14" s="88"/>
      <c r="L14" s="88"/>
      <c r="M14" s="88"/>
      <c r="N14" s="88"/>
    </row>
    <row r="15" spans="2:14" ht="18" customHeight="1" x14ac:dyDescent="0.3">
      <c r="B15" s="31" t="s">
        <v>16</v>
      </c>
      <c r="C15" s="89" t="s">
        <v>17</v>
      </c>
      <c r="D15" s="89"/>
      <c r="E15" s="89"/>
      <c r="F15" s="31" t="s">
        <v>18</v>
      </c>
      <c r="G15" s="31" t="s">
        <v>19</v>
      </c>
      <c r="H15" s="1"/>
      <c r="I15" s="31" t="s">
        <v>16</v>
      </c>
      <c r="J15" s="89" t="s">
        <v>17</v>
      </c>
      <c r="K15" s="89"/>
      <c r="L15" s="89"/>
      <c r="M15" s="31" t="s">
        <v>18</v>
      </c>
      <c r="N15" s="31" t="s">
        <v>19</v>
      </c>
    </row>
    <row r="16" spans="2:14" ht="18" customHeight="1" x14ac:dyDescent="0.3">
      <c r="B16" s="5" t="s">
        <v>20</v>
      </c>
      <c r="C16" s="82" t="str">
        <f>$B$14&amp;" Player Name 1"</f>
        <v>TEAM 2 Player Name 1</v>
      </c>
      <c r="D16" s="83"/>
      <c r="E16" s="84"/>
      <c r="F16" s="35"/>
      <c r="G16" s="36"/>
      <c r="H16" s="1"/>
      <c r="I16" s="5" t="s">
        <v>20</v>
      </c>
      <c r="J16" s="82" t="str">
        <f>$I$14&amp;" Player Name 1"</f>
        <v>TEAM 1 Player Name 1</v>
      </c>
      <c r="K16" s="83"/>
      <c r="L16" s="84"/>
      <c r="M16" s="35"/>
      <c r="N16" s="36"/>
    </row>
    <row r="17" spans="2:14" ht="18" customHeight="1" x14ac:dyDescent="0.3">
      <c r="B17" s="5" t="s">
        <v>21</v>
      </c>
      <c r="C17" s="82" t="str">
        <f>$B$14&amp;" Player Name 2"</f>
        <v>TEAM 2 Player Name 2</v>
      </c>
      <c r="D17" s="83"/>
      <c r="E17" s="84"/>
      <c r="F17" s="35"/>
      <c r="G17" s="36"/>
      <c r="H17" s="1"/>
      <c r="I17" s="5" t="s">
        <v>21</v>
      </c>
      <c r="J17" s="82" t="str">
        <f>$I$14&amp;" Player Name 2"</f>
        <v>TEAM 1 Player Name 2</v>
      </c>
      <c r="K17" s="83"/>
      <c r="L17" s="84"/>
      <c r="M17" s="35"/>
      <c r="N17" s="36"/>
    </row>
    <row r="18" spans="2:14" ht="18" customHeight="1" x14ac:dyDescent="0.3">
      <c r="B18" s="5" t="s">
        <v>22</v>
      </c>
      <c r="C18" s="82" t="str">
        <f>$B$14&amp;" Player Name 3"</f>
        <v>TEAM 2 Player Name 3</v>
      </c>
      <c r="D18" s="83"/>
      <c r="E18" s="84"/>
      <c r="F18" s="35"/>
      <c r="G18" s="36"/>
      <c r="H18" s="1"/>
      <c r="I18" s="5" t="s">
        <v>22</v>
      </c>
      <c r="J18" s="82" t="str">
        <f>$I$14&amp;" Player Name 3"</f>
        <v>TEAM 1 Player Name 3</v>
      </c>
      <c r="K18" s="83"/>
      <c r="L18" s="84"/>
      <c r="M18" s="35"/>
      <c r="N18" s="36"/>
    </row>
    <row r="19" spans="2:14" ht="18" customHeight="1" x14ac:dyDescent="0.3">
      <c r="B19" s="5" t="s">
        <v>23</v>
      </c>
      <c r="C19" s="82" t="str">
        <f>$B$14&amp;" Player Name 4"</f>
        <v>TEAM 2 Player Name 4</v>
      </c>
      <c r="D19" s="83"/>
      <c r="E19" s="84"/>
      <c r="F19" s="35"/>
      <c r="G19" s="36"/>
      <c r="H19" s="1"/>
      <c r="I19" s="5" t="s">
        <v>23</v>
      </c>
      <c r="J19" s="82" t="str">
        <f>$I$14&amp;" Player Name 4"</f>
        <v>TEAM 1 Player Name 4</v>
      </c>
      <c r="K19" s="83"/>
      <c r="L19" s="84"/>
      <c r="M19" s="35"/>
      <c r="N19" s="36"/>
    </row>
    <row r="20" spans="2:14" ht="18" customHeight="1" x14ac:dyDescent="0.3">
      <c r="B20" s="5" t="s">
        <v>24</v>
      </c>
      <c r="C20" s="82" t="str">
        <f>$B$14&amp;" Player Name 5"</f>
        <v>TEAM 2 Player Name 5</v>
      </c>
      <c r="D20" s="83"/>
      <c r="E20" s="84"/>
      <c r="F20" s="35"/>
      <c r="G20" s="36"/>
      <c r="H20" s="1"/>
      <c r="I20" s="5" t="s">
        <v>24</v>
      </c>
      <c r="J20" s="82" t="str">
        <f>$I$14&amp;" Player Name 5"</f>
        <v>TEAM 1 Player Name 5</v>
      </c>
      <c r="K20" s="83"/>
      <c r="L20" s="84"/>
      <c r="M20" s="35"/>
      <c r="N20" s="36"/>
    </row>
    <row r="21" spans="2:14" ht="18" customHeight="1" x14ac:dyDescent="0.3">
      <c r="B21" s="5" t="s">
        <v>25</v>
      </c>
      <c r="C21" s="82"/>
      <c r="D21" s="83"/>
      <c r="E21" s="84"/>
      <c r="F21" s="35"/>
      <c r="G21" s="36"/>
      <c r="H21" s="1"/>
      <c r="I21" s="5" t="s">
        <v>25</v>
      </c>
      <c r="J21" s="82"/>
      <c r="K21" s="83"/>
      <c r="L21" s="84"/>
      <c r="M21" s="35"/>
      <c r="N21" s="36"/>
    </row>
    <row r="22" spans="2:14" ht="18" customHeight="1" x14ac:dyDescent="0.3">
      <c r="B22" s="5" t="s">
        <v>26</v>
      </c>
      <c r="C22" s="82"/>
      <c r="D22" s="83"/>
      <c r="E22" s="84"/>
      <c r="F22" s="35"/>
      <c r="G22" s="36"/>
      <c r="H22" s="1"/>
      <c r="I22" s="5" t="s">
        <v>26</v>
      </c>
      <c r="J22" s="82"/>
      <c r="K22" s="83"/>
      <c r="L22" s="84"/>
      <c r="M22" s="35"/>
      <c r="N22" s="36"/>
    </row>
    <row r="23" spans="2:14" ht="18" customHeight="1" x14ac:dyDescent="0.3">
      <c r="B23" s="5" t="s">
        <v>27</v>
      </c>
      <c r="C23" s="82"/>
      <c r="D23" s="83"/>
      <c r="E23" s="84"/>
      <c r="F23" s="35"/>
      <c r="G23" s="36"/>
      <c r="H23" s="1"/>
      <c r="I23" s="5" t="s">
        <v>27</v>
      </c>
      <c r="J23" s="82"/>
      <c r="K23" s="83"/>
      <c r="L23" s="84"/>
      <c r="M23" s="35"/>
      <c r="N23" s="36"/>
    </row>
    <row r="24" spans="2:14" ht="18" customHeight="1" x14ac:dyDescent="0.3">
      <c r="B24" s="5" t="s">
        <v>28</v>
      </c>
      <c r="C24" s="82"/>
      <c r="D24" s="83"/>
      <c r="E24" s="84"/>
      <c r="F24" s="35"/>
      <c r="G24" s="36"/>
      <c r="H24" s="1"/>
      <c r="I24" s="5" t="s">
        <v>28</v>
      </c>
      <c r="J24" s="82"/>
      <c r="K24" s="83"/>
      <c r="L24" s="84"/>
      <c r="M24" s="35"/>
      <c r="N24" s="36"/>
    </row>
    <row r="25" spans="2:14" ht="18" customHeight="1" x14ac:dyDescent="0.3">
      <c r="B25" s="5" t="s">
        <v>29</v>
      </c>
      <c r="C25" s="82"/>
      <c r="D25" s="83"/>
      <c r="E25" s="84"/>
      <c r="F25" s="35"/>
      <c r="G25" s="36"/>
      <c r="H25" s="1"/>
      <c r="I25" s="5" t="s">
        <v>29</v>
      </c>
      <c r="J25" s="82"/>
      <c r="K25" s="83"/>
      <c r="L25" s="84"/>
      <c r="M25" s="35"/>
      <c r="N25" s="36"/>
    </row>
    <row r="26" spans="2:14" ht="18" customHeight="1" x14ac:dyDescent="0.3">
      <c r="B26" s="6" t="s">
        <v>30</v>
      </c>
      <c r="C26" s="82"/>
      <c r="D26" s="83"/>
      <c r="E26" s="84"/>
      <c r="F26" s="37"/>
      <c r="G26" s="38"/>
      <c r="H26" s="1"/>
      <c r="I26" s="6" t="s">
        <v>30</v>
      </c>
      <c r="J26" s="82"/>
      <c r="K26" s="83"/>
      <c r="L26" s="84"/>
      <c r="M26" s="37"/>
      <c r="N26" s="38"/>
    </row>
    <row r="27" spans="2:14" ht="18" customHeight="1" x14ac:dyDescent="0.3">
      <c r="B27" s="72" t="s">
        <v>31</v>
      </c>
      <c r="C27" s="72"/>
      <c r="D27" s="72"/>
      <c r="E27" s="72"/>
      <c r="F27" s="72"/>
      <c r="G27" s="72"/>
      <c r="H27" s="1"/>
      <c r="I27" s="72" t="s">
        <v>31</v>
      </c>
      <c r="J27" s="72"/>
      <c r="K27" s="72"/>
      <c r="L27" s="72"/>
      <c r="M27" s="72"/>
      <c r="N27" s="72"/>
    </row>
    <row r="28" spans="2:14" ht="18" customHeight="1" x14ac:dyDescent="0.3">
      <c r="B28" s="7">
        <v>1</v>
      </c>
      <c r="C28" s="73"/>
      <c r="D28" s="74"/>
      <c r="E28" s="75"/>
      <c r="F28" s="39"/>
      <c r="G28" s="40"/>
      <c r="H28" s="1"/>
      <c r="I28" s="7">
        <v>1</v>
      </c>
      <c r="J28" s="73"/>
      <c r="K28" s="74"/>
      <c r="L28" s="75"/>
      <c r="M28" s="39"/>
      <c r="N28" s="40"/>
    </row>
    <row r="29" spans="2:14" ht="18" customHeight="1" x14ac:dyDescent="0.3">
      <c r="B29" s="5">
        <v>2</v>
      </c>
      <c r="C29" s="76"/>
      <c r="D29" s="77"/>
      <c r="E29" s="78"/>
      <c r="F29" s="35"/>
      <c r="G29" s="36"/>
      <c r="H29" s="1"/>
      <c r="I29" s="5">
        <v>2</v>
      </c>
      <c r="J29" s="76"/>
      <c r="K29" s="77"/>
      <c r="L29" s="78"/>
      <c r="M29" s="35"/>
      <c r="N29" s="36"/>
    </row>
    <row r="30" spans="2:14" ht="18" customHeight="1" x14ac:dyDescent="0.3">
      <c r="B30" s="6">
        <v>3</v>
      </c>
      <c r="C30" s="79"/>
      <c r="D30" s="80"/>
      <c r="E30" s="81"/>
      <c r="F30" s="37"/>
      <c r="G30" s="38"/>
      <c r="H30" s="1"/>
      <c r="I30" s="6">
        <v>3</v>
      </c>
      <c r="J30" s="79"/>
      <c r="K30" s="80"/>
      <c r="L30" s="81"/>
      <c r="M30" s="37"/>
      <c r="N30" s="38"/>
    </row>
    <row r="31" spans="2:14" ht="18" customHeight="1" x14ac:dyDescent="0.3">
      <c r="B31" s="72" t="s">
        <v>32</v>
      </c>
      <c r="C31" s="72"/>
      <c r="D31" s="72"/>
      <c r="E31" s="72"/>
      <c r="F31" s="72"/>
      <c r="G31" s="72"/>
      <c r="H31" s="1"/>
      <c r="I31" s="72" t="s">
        <v>32</v>
      </c>
      <c r="J31" s="72"/>
      <c r="K31" s="72"/>
      <c r="L31" s="72"/>
      <c r="M31" s="72"/>
      <c r="N31" s="72"/>
    </row>
    <row r="32" spans="2:14" ht="18" customHeight="1" x14ac:dyDescent="0.3">
      <c r="B32" s="7" t="s">
        <v>33</v>
      </c>
      <c r="C32" s="73"/>
      <c r="D32" s="74"/>
      <c r="E32" s="74"/>
      <c r="F32" s="74"/>
      <c r="G32" s="75"/>
      <c r="H32" s="1"/>
      <c r="I32" s="7" t="s">
        <v>33</v>
      </c>
      <c r="J32" s="73"/>
      <c r="K32" s="74"/>
      <c r="L32" s="74"/>
      <c r="M32" s="74"/>
      <c r="N32" s="75"/>
    </row>
    <row r="33" spans="2:14" ht="18" customHeight="1" x14ac:dyDescent="0.3">
      <c r="B33" s="5" t="s">
        <v>34</v>
      </c>
      <c r="C33" s="76"/>
      <c r="D33" s="77"/>
      <c r="E33" s="77"/>
      <c r="F33" s="77"/>
      <c r="G33" s="78"/>
      <c r="H33" s="1"/>
      <c r="I33" s="5" t="s">
        <v>34</v>
      </c>
      <c r="J33" s="76"/>
      <c r="K33" s="77"/>
      <c r="L33" s="77"/>
      <c r="M33" s="77"/>
      <c r="N33" s="78"/>
    </row>
    <row r="34" spans="2:14" ht="18" customHeight="1" x14ac:dyDescent="0.3">
      <c r="B34" s="18" t="s">
        <v>35</v>
      </c>
      <c r="C34" s="68"/>
      <c r="D34" s="69"/>
      <c r="E34" s="69"/>
      <c r="F34" s="69"/>
      <c r="G34" s="70"/>
      <c r="H34" s="1"/>
      <c r="I34" s="18" t="s">
        <v>35</v>
      </c>
      <c r="J34" s="68"/>
      <c r="K34" s="69"/>
      <c r="L34" s="69"/>
      <c r="M34" s="69"/>
      <c r="N34" s="70"/>
    </row>
    <row r="35" spans="2:14" ht="18" customHeight="1" x14ac:dyDescent="0.3">
      <c r="B35" s="20" t="s">
        <v>81</v>
      </c>
      <c r="C35" s="22" t="s">
        <v>36</v>
      </c>
      <c r="D35" s="19" t="s">
        <v>37</v>
      </c>
      <c r="E35" s="22" t="s">
        <v>38</v>
      </c>
      <c r="F35" s="19" t="s">
        <v>39</v>
      </c>
      <c r="G35" s="22" t="s">
        <v>40</v>
      </c>
      <c r="H35" s="71" t="s">
        <v>41</v>
      </c>
      <c r="I35" s="71"/>
      <c r="J35" s="19"/>
      <c r="K35" s="19"/>
      <c r="L35" s="19"/>
      <c r="M35" s="19"/>
      <c r="N35" s="21"/>
    </row>
    <row r="36" spans="2:14" ht="36" customHeight="1" x14ac:dyDescent="0.3">
      <c r="B36" s="65" t="s">
        <v>42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</row>
    <row r="37" spans="2:14" ht="18" customHeight="1" x14ac:dyDescent="0.3">
      <c r="B37" s="24" t="s">
        <v>43</v>
      </c>
      <c r="C37" s="60" t="str">
        <f>UPPER(IF(B3=FirstBat, B3,F3))</f>
        <v>TEAM 2</v>
      </c>
      <c r="D37" s="60"/>
      <c r="E37" s="60"/>
      <c r="F37" s="60"/>
      <c r="G37" s="60"/>
      <c r="H37" s="60"/>
      <c r="I37" s="60"/>
      <c r="J37" s="60"/>
      <c r="K37" s="60"/>
      <c r="L37" s="16"/>
      <c r="M37" s="16"/>
      <c r="N37" s="25"/>
    </row>
    <row r="38" spans="2:14" ht="18" customHeight="1" x14ac:dyDescent="0.3">
      <c r="B38" s="13" t="s">
        <v>44</v>
      </c>
      <c r="C38" s="64" t="s">
        <v>45</v>
      </c>
      <c r="D38" s="64"/>
      <c r="E38" s="64"/>
      <c r="F38" s="64" t="s">
        <v>46</v>
      </c>
      <c r="G38" s="64"/>
      <c r="H38" s="13" t="s">
        <v>47</v>
      </c>
      <c r="I38" s="13" t="s">
        <v>6</v>
      </c>
      <c r="J38" s="13" t="s">
        <v>48</v>
      </c>
      <c r="K38" s="13" t="s">
        <v>49</v>
      </c>
      <c r="L38" s="13" t="s">
        <v>50</v>
      </c>
      <c r="M38" s="13" t="s">
        <v>51</v>
      </c>
      <c r="N38" s="13" t="s">
        <v>52</v>
      </c>
    </row>
    <row r="39" spans="2:14" ht="18" customHeight="1" x14ac:dyDescent="0.3">
      <c r="B39" s="9" t="s">
        <v>20</v>
      </c>
      <c r="C39" s="61" t="str">
        <f>IF($C$37=$B$14,IF(C16="","",C16),IF(J16="","",J16))</f>
        <v>TEAM 2 Player Name 1</v>
      </c>
      <c r="D39" s="61"/>
      <c r="E39" s="61"/>
      <c r="F39" s="61"/>
      <c r="G39" s="61"/>
      <c r="H39" s="41"/>
      <c r="I39" s="41"/>
      <c r="J39" s="41"/>
      <c r="K39" s="41"/>
      <c r="L39" s="41"/>
      <c r="M39" s="41"/>
      <c r="N39" s="41"/>
    </row>
    <row r="40" spans="2:14" ht="18" customHeight="1" x14ac:dyDescent="0.3">
      <c r="B40" s="9" t="s">
        <v>21</v>
      </c>
      <c r="C40" s="61" t="str">
        <f t="shared" ref="C40:C49" si="0">IF($C$37=$B$14,IF(C17="","",C17),IF(J17="","",J17))</f>
        <v>TEAM 2 Player Name 2</v>
      </c>
      <c r="D40" s="61"/>
      <c r="E40" s="61"/>
      <c r="F40" s="61"/>
      <c r="G40" s="61"/>
      <c r="H40" s="41"/>
      <c r="I40" s="41"/>
      <c r="J40" s="41"/>
      <c r="K40" s="41"/>
      <c r="L40" s="41"/>
      <c r="M40" s="41"/>
      <c r="N40" s="41"/>
    </row>
    <row r="41" spans="2:14" ht="18" customHeight="1" x14ac:dyDescent="0.3">
      <c r="B41" s="9" t="s">
        <v>22</v>
      </c>
      <c r="C41" s="61" t="str">
        <f t="shared" si="0"/>
        <v>TEAM 2 Player Name 3</v>
      </c>
      <c r="D41" s="61"/>
      <c r="E41" s="61"/>
      <c r="F41" s="61"/>
      <c r="G41" s="61"/>
      <c r="H41" s="41"/>
      <c r="I41" s="41"/>
      <c r="J41" s="41"/>
      <c r="K41" s="41"/>
      <c r="L41" s="41"/>
      <c r="M41" s="41"/>
      <c r="N41" s="41"/>
    </row>
    <row r="42" spans="2:14" ht="18" customHeight="1" x14ac:dyDescent="0.3">
      <c r="B42" s="9" t="s">
        <v>23</v>
      </c>
      <c r="C42" s="61" t="str">
        <f>IF($C$37=$B$14,IF(C19="","",C19),IF(J19="","",J19))</f>
        <v>TEAM 2 Player Name 4</v>
      </c>
      <c r="D42" s="61"/>
      <c r="E42" s="61"/>
      <c r="F42" s="61"/>
      <c r="G42" s="61"/>
      <c r="H42" s="41"/>
      <c r="I42" s="41"/>
      <c r="J42" s="41"/>
      <c r="K42" s="41"/>
      <c r="L42" s="41"/>
      <c r="M42" s="41"/>
      <c r="N42" s="41"/>
    </row>
    <row r="43" spans="2:14" ht="18" customHeight="1" x14ac:dyDescent="0.3">
      <c r="B43" s="9" t="s">
        <v>24</v>
      </c>
      <c r="C43" s="61" t="str">
        <f t="shared" si="0"/>
        <v>TEAM 2 Player Name 5</v>
      </c>
      <c r="D43" s="61"/>
      <c r="E43" s="61"/>
      <c r="F43" s="61"/>
      <c r="G43" s="61"/>
      <c r="H43" s="41"/>
      <c r="I43" s="41"/>
      <c r="J43" s="41"/>
      <c r="K43" s="41"/>
      <c r="L43" s="41"/>
      <c r="M43" s="41"/>
      <c r="N43" s="41"/>
    </row>
    <row r="44" spans="2:14" ht="18" customHeight="1" x14ac:dyDescent="0.3">
      <c r="B44" s="9" t="s">
        <v>25</v>
      </c>
      <c r="C44" s="61" t="str">
        <f t="shared" si="0"/>
        <v/>
      </c>
      <c r="D44" s="61"/>
      <c r="E44" s="61"/>
      <c r="F44" s="61"/>
      <c r="G44" s="61"/>
      <c r="H44" s="41"/>
      <c r="I44" s="41"/>
      <c r="J44" s="41"/>
      <c r="K44" s="41"/>
      <c r="L44" s="41"/>
      <c r="M44" s="41"/>
      <c r="N44" s="41"/>
    </row>
    <row r="45" spans="2:14" ht="18" customHeight="1" x14ac:dyDescent="0.3">
      <c r="B45" s="9" t="s">
        <v>26</v>
      </c>
      <c r="C45" s="61" t="str">
        <f t="shared" si="0"/>
        <v/>
      </c>
      <c r="D45" s="61"/>
      <c r="E45" s="61"/>
      <c r="F45" s="61"/>
      <c r="G45" s="61"/>
      <c r="H45" s="41"/>
      <c r="I45" s="41"/>
      <c r="J45" s="41"/>
      <c r="K45" s="41"/>
      <c r="L45" s="41"/>
      <c r="M45" s="41"/>
      <c r="N45" s="41"/>
    </row>
    <row r="46" spans="2:14" ht="18" customHeight="1" x14ac:dyDescent="0.3">
      <c r="B46" s="9" t="s">
        <v>27</v>
      </c>
      <c r="C46" s="61" t="str">
        <f t="shared" si="0"/>
        <v/>
      </c>
      <c r="D46" s="61"/>
      <c r="E46" s="61"/>
      <c r="F46" s="61"/>
      <c r="G46" s="61"/>
      <c r="H46" s="41"/>
      <c r="I46" s="41"/>
      <c r="J46" s="41"/>
      <c r="K46" s="41"/>
      <c r="L46" s="41"/>
      <c r="M46" s="41"/>
      <c r="N46" s="41"/>
    </row>
    <row r="47" spans="2:14" ht="18" customHeight="1" x14ac:dyDescent="0.3">
      <c r="B47" s="9" t="s">
        <v>28</v>
      </c>
      <c r="C47" s="61" t="str">
        <f t="shared" si="0"/>
        <v/>
      </c>
      <c r="D47" s="61"/>
      <c r="E47" s="61"/>
      <c r="F47" s="61"/>
      <c r="G47" s="61"/>
      <c r="H47" s="41"/>
      <c r="I47" s="41"/>
      <c r="J47" s="41"/>
      <c r="K47" s="41"/>
      <c r="L47" s="41"/>
      <c r="M47" s="41"/>
      <c r="N47" s="41"/>
    </row>
    <row r="48" spans="2:14" ht="18" customHeight="1" x14ac:dyDescent="0.3">
      <c r="B48" s="9" t="s">
        <v>29</v>
      </c>
      <c r="C48" s="61" t="str">
        <f t="shared" si="0"/>
        <v/>
      </c>
      <c r="D48" s="61"/>
      <c r="E48" s="61"/>
      <c r="F48" s="61"/>
      <c r="G48" s="61"/>
      <c r="H48" s="41"/>
      <c r="I48" s="41"/>
      <c r="J48" s="41"/>
      <c r="K48" s="41"/>
      <c r="L48" s="41"/>
      <c r="M48" s="41"/>
      <c r="N48" s="41"/>
    </row>
    <row r="49" spans="2:14" ht="18" customHeight="1" x14ac:dyDescent="0.3">
      <c r="B49" s="27" t="s">
        <v>30</v>
      </c>
      <c r="C49" s="63" t="str">
        <f t="shared" si="0"/>
        <v/>
      </c>
      <c r="D49" s="63"/>
      <c r="E49" s="63"/>
      <c r="F49" s="63"/>
      <c r="G49" s="63"/>
      <c r="H49" s="42"/>
      <c r="I49" s="41"/>
      <c r="J49" s="41"/>
      <c r="K49" s="41"/>
      <c r="L49" s="41"/>
      <c r="M49" s="41"/>
      <c r="N49" s="42"/>
    </row>
    <row r="50" spans="2:14" ht="36" customHeight="1" x14ac:dyDescent="0.3">
      <c r="B50" s="67" t="s">
        <v>53</v>
      </c>
      <c r="C50" s="67"/>
      <c r="D50" s="67"/>
      <c r="E50" s="67"/>
      <c r="F50" s="67"/>
      <c r="G50" s="67"/>
      <c r="H50" s="67"/>
      <c r="I50" s="26">
        <f>SUM(I39:I49)</f>
        <v>0</v>
      </c>
      <c r="J50" s="26">
        <f>SUM(J39:J49)</f>
        <v>0</v>
      </c>
      <c r="K50" s="26">
        <f>SUM(K39:K49)</f>
        <v>0</v>
      </c>
      <c r="L50" s="26">
        <f>SUM(L39:L49)</f>
        <v>0</v>
      </c>
      <c r="M50" s="26">
        <f>SUM(M39:M49)</f>
        <v>0</v>
      </c>
      <c r="N50" s="14"/>
    </row>
    <row r="51" spans="2:14" ht="18" customHeight="1" x14ac:dyDescent="0.3">
      <c r="B51" s="17" t="s">
        <v>54</v>
      </c>
      <c r="C51" s="57" t="str">
        <f>UPPER(IF(B3=FirstBat,F3,B3))</f>
        <v>TEAM 1</v>
      </c>
      <c r="D51" s="57"/>
      <c r="E51" s="57"/>
      <c r="F51" s="57"/>
      <c r="G51" s="57"/>
      <c r="H51" s="57"/>
      <c r="I51" s="60"/>
      <c r="J51" s="60"/>
      <c r="K51" s="60"/>
      <c r="L51" s="10"/>
      <c r="M51" s="10"/>
      <c r="N51" s="8"/>
    </row>
    <row r="52" spans="2:14" ht="18" customHeight="1" x14ac:dyDescent="0.3">
      <c r="B52" s="13" t="s">
        <v>55</v>
      </c>
      <c r="C52" s="64" t="s">
        <v>56</v>
      </c>
      <c r="D52" s="64"/>
      <c r="E52" s="64"/>
      <c r="F52" s="13" t="s">
        <v>57</v>
      </c>
      <c r="G52" s="13" t="s">
        <v>48</v>
      </c>
      <c r="H52" s="13" t="s">
        <v>6</v>
      </c>
      <c r="I52" s="13" t="s">
        <v>7</v>
      </c>
      <c r="J52" s="13" t="s">
        <v>58</v>
      </c>
      <c r="K52" s="13" t="s">
        <v>59</v>
      </c>
      <c r="L52" s="64" t="s">
        <v>60</v>
      </c>
      <c r="M52" s="64"/>
      <c r="N52" s="64"/>
    </row>
    <row r="53" spans="2:14" ht="18" customHeight="1" x14ac:dyDescent="0.3">
      <c r="B53" s="9" t="s">
        <v>20</v>
      </c>
      <c r="C53" s="61"/>
      <c r="D53" s="61"/>
      <c r="E53" s="61"/>
      <c r="F53" s="41"/>
      <c r="G53" s="41"/>
      <c r="H53" s="41"/>
      <c r="I53" s="41"/>
      <c r="J53" s="41"/>
      <c r="K53" s="41"/>
      <c r="L53" s="62" t="str">
        <f>IF(F53,H53/(F53*6),"")</f>
        <v/>
      </c>
      <c r="M53" s="62"/>
      <c r="N53" s="62"/>
    </row>
    <row r="54" spans="2:14" ht="18" customHeight="1" x14ac:dyDescent="0.3">
      <c r="B54" s="9" t="s">
        <v>61</v>
      </c>
      <c r="C54" s="61"/>
      <c r="D54" s="61"/>
      <c r="E54" s="61"/>
      <c r="F54" s="41"/>
      <c r="G54" s="41"/>
      <c r="H54" s="41"/>
      <c r="I54" s="41"/>
      <c r="J54" s="41"/>
      <c r="K54" s="41"/>
      <c r="L54" s="62" t="str">
        <f>IF(F54,H54/(F54*6),"")</f>
        <v/>
      </c>
      <c r="M54" s="62"/>
      <c r="N54" s="62"/>
    </row>
    <row r="55" spans="2:14" ht="18" customHeight="1" x14ac:dyDescent="0.3">
      <c r="B55" s="9" t="s">
        <v>62</v>
      </c>
      <c r="C55" s="61"/>
      <c r="D55" s="61"/>
      <c r="E55" s="61"/>
      <c r="F55" s="41"/>
      <c r="G55" s="41"/>
      <c r="H55" s="41"/>
      <c r="I55" s="41"/>
      <c r="J55" s="41"/>
      <c r="K55" s="41"/>
      <c r="L55" s="62" t="str">
        <f>IF(F55,H55/(F55*6),"")</f>
        <v/>
      </c>
      <c r="M55" s="62"/>
      <c r="N55" s="62"/>
    </row>
    <row r="56" spans="2:14" ht="18" customHeight="1" x14ac:dyDescent="0.3">
      <c r="B56" s="9" t="s">
        <v>63</v>
      </c>
      <c r="C56" s="61"/>
      <c r="D56" s="61"/>
      <c r="E56" s="61"/>
      <c r="F56" s="41"/>
      <c r="G56" s="41"/>
      <c r="H56" s="41"/>
      <c r="I56" s="41"/>
      <c r="J56" s="41"/>
      <c r="K56" s="41"/>
      <c r="L56" s="62" t="str">
        <f>IF(F56,H56/(F56*6),"")</f>
        <v/>
      </c>
      <c r="M56" s="62"/>
      <c r="N56" s="62"/>
    </row>
    <row r="57" spans="2:14" ht="18" customHeight="1" x14ac:dyDescent="0.3">
      <c r="B57" s="9" t="s">
        <v>64</v>
      </c>
      <c r="C57" s="61"/>
      <c r="D57" s="61"/>
      <c r="E57" s="61"/>
      <c r="F57" s="41"/>
      <c r="G57" s="41"/>
      <c r="H57" s="41"/>
      <c r="I57" s="41"/>
      <c r="J57" s="41"/>
      <c r="K57" s="41"/>
      <c r="L57" s="62" t="str">
        <f>IF(F57,H57/(F57*6),"")</f>
        <v/>
      </c>
      <c r="M57" s="62"/>
      <c r="N57" s="62"/>
    </row>
    <row r="58" spans="2:14" ht="36" customHeight="1" x14ac:dyDescent="0.3">
      <c r="B58" s="60" t="s">
        <v>65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</row>
    <row r="59" spans="2:14" ht="18" customHeight="1" x14ac:dyDescent="0.3">
      <c r="B59" s="12" t="s">
        <v>66</v>
      </c>
      <c r="C59" s="12" t="s">
        <v>6</v>
      </c>
      <c r="D59" s="12" t="s">
        <v>66</v>
      </c>
      <c r="E59" s="12" t="s">
        <v>6</v>
      </c>
      <c r="F59" s="12" t="s">
        <v>66</v>
      </c>
      <c r="G59" s="12" t="s">
        <v>6</v>
      </c>
      <c r="H59" s="12" t="s">
        <v>66</v>
      </c>
      <c r="I59" s="12" t="s">
        <v>6</v>
      </c>
      <c r="J59" s="12" t="s">
        <v>66</v>
      </c>
      <c r="K59" s="12" t="s">
        <v>6</v>
      </c>
      <c r="L59" s="1"/>
      <c r="M59" s="11"/>
      <c r="N59" s="11"/>
    </row>
    <row r="60" spans="2:14" ht="18" customHeight="1" x14ac:dyDescent="0.3">
      <c r="B60" s="33">
        <v>1</v>
      </c>
      <c r="C60" s="32">
        <f ca="1">RANDBETWEEN(1,15)</f>
        <v>9</v>
      </c>
      <c r="D60" s="33">
        <v>11</v>
      </c>
      <c r="E60" s="32"/>
      <c r="F60" s="33">
        <v>21</v>
      </c>
      <c r="G60" s="32"/>
      <c r="H60" s="33">
        <v>31</v>
      </c>
      <c r="I60" s="32"/>
      <c r="J60" s="33">
        <v>41</v>
      </c>
      <c r="K60" s="32"/>
      <c r="L60" s="1"/>
      <c r="M60" s="11"/>
      <c r="N60" s="11"/>
    </row>
    <row r="61" spans="2:14" ht="18" customHeight="1" x14ac:dyDescent="0.3">
      <c r="B61" s="33">
        <v>2</v>
      </c>
      <c r="C61" s="32">
        <f t="shared" ref="C61:C69" ca="1" si="1">RANDBETWEEN(1,15)</f>
        <v>4</v>
      </c>
      <c r="D61" s="33">
        <v>12</v>
      </c>
      <c r="E61" s="32"/>
      <c r="F61" s="33">
        <v>22</v>
      </c>
      <c r="G61" s="32"/>
      <c r="H61" s="33">
        <v>32</v>
      </c>
      <c r="I61" s="32"/>
      <c r="J61" s="33">
        <v>42</v>
      </c>
      <c r="K61" s="32"/>
      <c r="L61" s="1"/>
      <c r="M61" s="11"/>
      <c r="N61" s="11"/>
    </row>
    <row r="62" spans="2:14" ht="18" customHeight="1" x14ac:dyDescent="0.3">
      <c r="B62" s="33">
        <v>3</v>
      </c>
      <c r="C62" s="32">
        <f t="shared" ca="1" si="1"/>
        <v>11</v>
      </c>
      <c r="D62" s="33">
        <v>13</v>
      </c>
      <c r="E62" s="32"/>
      <c r="F62" s="33">
        <v>23</v>
      </c>
      <c r="G62" s="32"/>
      <c r="H62" s="33">
        <v>33</v>
      </c>
      <c r="I62" s="32"/>
      <c r="J62" s="33">
        <v>43</v>
      </c>
      <c r="K62" s="32"/>
      <c r="L62" s="1"/>
      <c r="M62" s="11"/>
      <c r="N62" s="11"/>
    </row>
    <row r="63" spans="2:14" ht="18" customHeight="1" x14ac:dyDescent="0.3">
      <c r="B63" s="33">
        <v>4</v>
      </c>
      <c r="C63" s="32">
        <f t="shared" ca="1" si="1"/>
        <v>11</v>
      </c>
      <c r="D63" s="33">
        <v>14</v>
      </c>
      <c r="E63" s="32"/>
      <c r="F63" s="33">
        <v>24</v>
      </c>
      <c r="G63" s="32"/>
      <c r="H63" s="33">
        <v>34</v>
      </c>
      <c r="I63" s="32"/>
      <c r="J63" s="33">
        <v>44</v>
      </c>
      <c r="K63" s="32"/>
      <c r="L63" s="1"/>
      <c r="M63" s="11"/>
      <c r="N63" s="11"/>
    </row>
    <row r="64" spans="2:14" ht="18" customHeight="1" x14ac:dyDescent="0.3">
      <c r="B64" s="33">
        <v>5</v>
      </c>
      <c r="C64" s="32">
        <f t="shared" ca="1" si="1"/>
        <v>3</v>
      </c>
      <c r="D64" s="33">
        <v>15</v>
      </c>
      <c r="E64" s="32"/>
      <c r="F64" s="33">
        <v>25</v>
      </c>
      <c r="G64" s="32"/>
      <c r="H64" s="33">
        <v>35</v>
      </c>
      <c r="I64" s="32"/>
      <c r="J64" s="33">
        <v>45</v>
      </c>
      <c r="K64" s="32"/>
      <c r="L64" s="1"/>
      <c r="M64" s="11"/>
      <c r="N64" s="11"/>
    </row>
    <row r="65" spans="2:14" ht="18" customHeight="1" x14ac:dyDescent="0.3">
      <c r="B65" s="33">
        <v>6</v>
      </c>
      <c r="C65" s="32">
        <f t="shared" ca="1" si="1"/>
        <v>7</v>
      </c>
      <c r="D65" s="33">
        <v>16</v>
      </c>
      <c r="E65" s="32"/>
      <c r="F65" s="33">
        <v>26</v>
      </c>
      <c r="G65" s="32"/>
      <c r="H65" s="33">
        <v>36</v>
      </c>
      <c r="I65" s="32"/>
      <c r="J65" s="33">
        <v>46</v>
      </c>
      <c r="K65" s="32"/>
      <c r="L65" s="1"/>
      <c r="M65" s="11"/>
      <c r="N65" s="11"/>
    </row>
    <row r="66" spans="2:14" ht="18" customHeight="1" x14ac:dyDescent="0.3">
      <c r="B66" s="33">
        <v>7</v>
      </c>
      <c r="C66" s="32">
        <f t="shared" ca="1" si="1"/>
        <v>10</v>
      </c>
      <c r="D66" s="33">
        <v>17</v>
      </c>
      <c r="E66" s="32"/>
      <c r="F66" s="33">
        <v>27</v>
      </c>
      <c r="G66" s="32"/>
      <c r="H66" s="33">
        <v>37</v>
      </c>
      <c r="I66" s="32"/>
      <c r="J66" s="33">
        <v>47</v>
      </c>
      <c r="K66" s="32"/>
      <c r="L66" s="1"/>
      <c r="M66" s="11"/>
      <c r="N66" s="11"/>
    </row>
    <row r="67" spans="2:14" ht="18" customHeight="1" x14ac:dyDescent="0.3">
      <c r="B67" s="33">
        <v>8</v>
      </c>
      <c r="C67" s="32">
        <f t="shared" ca="1" si="1"/>
        <v>14</v>
      </c>
      <c r="D67" s="33">
        <v>18</v>
      </c>
      <c r="E67" s="32"/>
      <c r="F67" s="33">
        <v>28</v>
      </c>
      <c r="G67" s="32"/>
      <c r="H67" s="33">
        <v>38</v>
      </c>
      <c r="I67" s="32"/>
      <c r="J67" s="33">
        <v>48</v>
      </c>
      <c r="K67" s="32"/>
      <c r="L67" s="1"/>
      <c r="M67" s="11"/>
      <c r="N67" s="11"/>
    </row>
    <row r="68" spans="2:14" ht="18" customHeight="1" x14ac:dyDescent="0.3">
      <c r="B68" s="33">
        <v>9</v>
      </c>
      <c r="C68" s="32">
        <f t="shared" ca="1" si="1"/>
        <v>12</v>
      </c>
      <c r="D68" s="33">
        <v>19</v>
      </c>
      <c r="E68" s="32"/>
      <c r="F68" s="33">
        <v>29</v>
      </c>
      <c r="G68" s="32"/>
      <c r="H68" s="33">
        <v>39</v>
      </c>
      <c r="I68" s="32"/>
      <c r="J68" s="33">
        <v>49</v>
      </c>
      <c r="K68" s="32"/>
      <c r="L68" s="1"/>
      <c r="M68" s="11"/>
      <c r="N68" s="11"/>
    </row>
    <row r="69" spans="2:14" ht="18" customHeight="1" x14ac:dyDescent="0.3">
      <c r="B69" s="33">
        <v>10</v>
      </c>
      <c r="C69" s="32">
        <f t="shared" ca="1" si="1"/>
        <v>12</v>
      </c>
      <c r="D69" s="33">
        <v>20</v>
      </c>
      <c r="E69" s="32"/>
      <c r="F69" s="33">
        <v>30</v>
      </c>
      <c r="G69" s="32"/>
      <c r="H69" s="33">
        <v>40</v>
      </c>
      <c r="I69" s="32"/>
      <c r="J69" s="33">
        <v>50</v>
      </c>
      <c r="K69" s="32"/>
      <c r="L69" s="1"/>
      <c r="M69" s="11"/>
      <c r="N69" s="11"/>
    </row>
    <row r="70" spans="2:14" ht="36" customHeight="1" x14ac:dyDescent="0.3">
      <c r="B70" s="65" t="s">
        <v>42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</row>
    <row r="71" spans="2:14" ht="18" customHeight="1" x14ac:dyDescent="0.3">
      <c r="B71" s="24" t="s">
        <v>43</v>
      </c>
      <c r="C71" s="60" t="str">
        <f>UPPER(IF(B3=FirstBat,F3,B3))</f>
        <v>TEAM 1</v>
      </c>
      <c r="D71" s="60"/>
      <c r="E71" s="60"/>
      <c r="F71" s="60"/>
      <c r="G71" s="60"/>
      <c r="H71" s="60"/>
      <c r="I71" s="60"/>
      <c r="J71" s="60"/>
      <c r="K71" s="60"/>
      <c r="L71" s="66" t="s">
        <v>67</v>
      </c>
      <c r="M71" s="66"/>
      <c r="N71" s="28">
        <f>I50/D4</f>
        <v>0</v>
      </c>
    </row>
    <row r="72" spans="2:14" ht="18" customHeight="1" x14ac:dyDescent="0.3">
      <c r="B72" s="13" t="s">
        <v>44</v>
      </c>
      <c r="C72" s="64" t="s">
        <v>45</v>
      </c>
      <c r="D72" s="64"/>
      <c r="E72" s="64"/>
      <c r="F72" s="64" t="s">
        <v>46</v>
      </c>
      <c r="G72" s="64"/>
      <c r="H72" s="13" t="s">
        <v>47</v>
      </c>
      <c r="I72" s="13" t="s">
        <v>6</v>
      </c>
      <c r="J72" s="13" t="s">
        <v>48</v>
      </c>
      <c r="K72" s="13" t="s">
        <v>49</v>
      </c>
      <c r="L72" s="13" t="s">
        <v>50</v>
      </c>
      <c r="M72" s="13" t="s">
        <v>51</v>
      </c>
      <c r="N72" s="13" t="s">
        <v>52</v>
      </c>
    </row>
    <row r="73" spans="2:14" ht="18" customHeight="1" x14ac:dyDescent="0.3">
      <c r="B73" s="9" t="s">
        <v>20</v>
      </c>
      <c r="C73" s="61" t="str">
        <f>IF(J16="","",J16)</f>
        <v>TEAM 1 Player Name 1</v>
      </c>
      <c r="D73" s="61"/>
      <c r="E73" s="61"/>
      <c r="F73" s="61"/>
      <c r="G73" s="61"/>
      <c r="H73" s="41"/>
      <c r="I73" s="41"/>
      <c r="J73" s="41"/>
      <c r="K73" s="41"/>
      <c r="L73" s="41"/>
      <c r="M73" s="41"/>
      <c r="N73" s="41"/>
    </row>
    <row r="74" spans="2:14" ht="18" customHeight="1" x14ac:dyDescent="0.3">
      <c r="B74" s="9" t="s">
        <v>21</v>
      </c>
      <c r="C74" s="61" t="str">
        <f t="shared" ref="C74:C83" si="2">IF(J17="","",J17)</f>
        <v>TEAM 1 Player Name 2</v>
      </c>
      <c r="D74" s="61"/>
      <c r="E74" s="61"/>
      <c r="F74" s="61"/>
      <c r="G74" s="61"/>
      <c r="H74" s="41"/>
      <c r="I74" s="41"/>
      <c r="J74" s="41"/>
      <c r="K74" s="41"/>
      <c r="L74" s="41"/>
      <c r="M74" s="41"/>
      <c r="N74" s="41"/>
    </row>
    <row r="75" spans="2:14" ht="18" customHeight="1" x14ac:dyDescent="0.3">
      <c r="B75" s="9" t="s">
        <v>22</v>
      </c>
      <c r="C75" s="61" t="str">
        <f t="shared" si="2"/>
        <v>TEAM 1 Player Name 3</v>
      </c>
      <c r="D75" s="61"/>
      <c r="E75" s="61"/>
      <c r="F75" s="61"/>
      <c r="G75" s="61"/>
      <c r="H75" s="41"/>
      <c r="I75" s="41"/>
      <c r="J75" s="41"/>
      <c r="K75" s="41"/>
      <c r="L75" s="41"/>
      <c r="M75" s="41"/>
      <c r="N75" s="41"/>
    </row>
    <row r="76" spans="2:14" ht="18" customHeight="1" x14ac:dyDescent="0.3">
      <c r="B76" s="9" t="s">
        <v>23</v>
      </c>
      <c r="C76" s="61" t="str">
        <f t="shared" si="2"/>
        <v>TEAM 1 Player Name 4</v>
      </c>
      <c r="D76" s="61"/>
      <c r="E76" s="61"/>
      <c r="F76" s="61"/>
      <c r="G76" s="61"/>
      <c r="H76" s="41"/>
      <c r="I76" s="41"/>
      <c r="J76" s="41"/>
      <c r="K76" s="41"/>
      <c r="L76" s="41"/>
      <c r="M76" s="41"/>
      <c r="N76" s="41"/>
    </row>
    <row r="77" spans="2:14" ht="18" customHeight="1" x14ac:dyDescent="0.3">
      <c r="B77" s="9" t="s">
        <v>24</v>
      </c>
      <c r="C77" s="61" t="str">
        <f t="shared" si="2"/>
        <v>TEAM 1 Player Name 5</v>
      </c>
      <c r="D77" s="61"/>
      <c r="E77" s="61"/>
      <c r="F77" s="61"/>
      <c r="G77" s="61"/>
      <c r="H77" s="41"/>
      <c r="I77" s="41"/>
      <c r="J77" s="41"/>
      <c r="K77" s="41"/>
      <c r="L77" s="41"/>
      <c r="M77" s="41"/>
      <c r="N77" s="41"/>
    </row>
    <row r="78" spans="2:14" ht="18" customHeight="1" x14ac:dyDescent="0.3">
      <c r="B78" s="9" t="s">
        <v>25</v>
      </c>
      <c r="C78" s="61" t="str">
        <f t="shared" si="2"/>
        <v/>
      </c>
      <c r="D78" s="61"/>
      <c r="E78" s="61"/>
      <c r="F78" s="61"/>
      <c r="G78" s="61"/>
      <c r="H78" s="41"/>
      <c r="I78" s="41"/>
      <c r="J78" s="41"/>
      <c r="K78" s="41"/>
      <c r="L78" s="41"/>
      <c r="M78" s="41"/>
      <c r="N78" s="41"/>
    </row>
    <row r="79" spans="2:14" ht="18" customHeight="1" x14ac:dyDescent="0.3">
      <c r="B79" s="9" t="s">
        <v>26</v>
      </c>
      <c r="C79" s="61" t="str">
        <f t="shared" si="2"/>
        <v/>
      </c>
      <c r="D79" s="61"/>
      <c r="E79" s="61"/>
      <c r="F79" s="61"/>
      <c r="G79" s="61"/>
      <c r="H79" s="41"/>
      <c r="I79" s="41"/>
      <c r="J79" s="41"/>
      <c r="K79" s="41"/>
      <c r="L79" s="41"/>
      <c r="M79" s="41"/>
      <c r="N79" s="41"/>
    </row>
    <row r="80" spans="2:14" ht="18" customHeight="1" x14ac:dyDescent="0.3">
      <c r="B80" s="9" t="s">
        <v>27</v>
      </c>
      <c r="C80" s="61" t="str">
        <f t="shared" si="2"/>
        <v/>
      </c>
      <c r="D80" s="61"/>
      <c r="E80" s="61"/>
      <c r="F80" s="61"/>
      <c r="G80" s="61"/>
      <c r="H80" s="41"/>
      <c r="I80" s="41"/>
      <c r="J80" s="41"/>
      <c r="K80" s="41"/>
      <c r="L80" s="41"/>
      <c r="M80" s="41"/>
      <c r="N80" s="41"/>
    </row>
    <row r="81" spans="2:14" ht="18" customHeight="1" x14ac:dyDescent="0.3">
      <c r="B81" s="9" t="s">
        <v>28</v>
      </c>
      <c r="C81" s="61" t="str">
        <f t="shared" si="2"/>
        <v/>
      </c>
      <c r="D81" s="61"/>
      <c r="E81" s="61"/>
      <c r="F81" s="61"/>
      <c r="G81" s="61"/>
      <c r="H81" s="41"/>
      <c r="I81" s="41"/>
      <c r="J81" s="41"/>
      <c r="K81" s="41"/>
      <c r="L81" s="41"/>
      <c r="M81" s="41"/>
      <c r="N81" s="41"/>
    </row>
    <row r="82" spans="2:14" ht="18" customHeight="1" x14ac:dyDescent="0.3">
      <c r="B82" s="9" t="s">
        <v>29</v>
      </c>
      <c r="C82" s="61" t="str">
        <f t="shared" si="2"/>
        <v/>
      </c>
      <c r="D82" s="61"/>
      <c r="E82" s="61"/>
      <c r="F82" s="61"/>
      <c r="G82" s="61"/>
      <c r="H82" s="41"/>
      <c r="I82" s="41"/>
      <c r="J82" s="41"/>
      <c r="K82" s="41"/>
      <c r="L82" s="41"/>
      <c r="M82" s="41"/>
      <c r="N82" s="41"/>
    </row>
    <row r="83" spans="2:14" ht="18" customHeight="1" x14ac:dyDescent="0.3">
      <c r="B83" s="27" t="s">
        <v>30</v>
      </c>
      <c r="C83" s="61" t="str">
        <f t="shared" si="2"/>
        <v/>
      </c>
      <c r="D83" s="61"/>
      <c r="E83" s="61"/>
      <c r="F83" s="63"/>
      <c r="G83" s="63"/>
      <c r="H83" s="42"/>
      <c r="I83" s="42"/>
      <c r="J83" s="42"/>
      <c r="K83" s="42"/>
      <c r="L83" s="42"/>
      <c r="M83" s="42"/>
      <c r="N83" s="42"/>
    </row>
    <row r="84" spans="2:14" s="29" customFormat="1" ht="36" customHeight="1" x14ac:dyDescent="0.3">
      <c r="B84" s="49" t="s">
        <v>53</v>
      </c>
      <c r="C84" s="49"/>
      <c r="D84" s="49"/>
      <c r="E84" s="49"/>
      <c r="F84" s="49"/>
      <c r="G84" s="49"/>
      <c r="H84" s="49"/>
      <c r="I84" s="30">
        <f>SUM(I73:I83)</f>
        <v>0</v>
      </c>
      <c r="J84" s="30">
        <f>SUM(J73:J83)</f>
        <v>0</v>
      </c>
      <c r="K84" s="30">
        <f>SUM(K73:K83)</f>
        <v>0</v>
      </c>
      <c r="L84" s="30">
        <f>SUM(L73:L83)</f>
        <v>0</v>
      </c>
      <c r="M84" s="30">
        <f>SUM(M73:M83)</f>
        <v>0</v>
      </c>
      <c r="N84" s="30"/>
    </row>
    <row r="85" spans="2:14" ht="18" customHeight="1" x14ac:dyDescent="0.3">
      <c r="B85" s="17" t="s">
        <v>54</v>
      </c>
      <c r="C85" s="57" t="str">
        <f>UPPER(IF(B3=FirstBat, B3,F3))</f>
        <v>TEAM 2</v>
      </c>
      <c r="D85" s="57"/>
      <c r="E85" s="57"/>
      <c r="F85" s="57"/>
      <c r="G85" s="57"/>
      <c r="H85" s="57"/>
      <c r="I85" s="57"/>
      <c r="J85" s="57"/>
      <c r="K85" s="57"/>
      <c r="L85" s="58"/>
      <c r="M85" s="58"/>
      <c r="N85" s="59"/>
    </row>
    <row r="86" spans="2:14" ht="18" customHeight="1" x14ac:dyDescent="0.3">
      <c r="B86" s="13" t="s">
        <v>55</v>
      </c>
      <c r="C86" s="64" t="s">
        <v>68</v>
      </c>
      <c r="D86" s="64"/>
      <c r="E86" s="64"/>
      <c r="F86" s="13" t="s">
        <v>57</v>
      </c>
      <c r="G86" s="13" t="s">
        <v>48</v>
      </c>
      <c r="H86" s="13" t="s">
        <v>6</v>
      </c>
      <c r="I86" s="13" t="s">
        <v>7</v>
      </c>
      <c r="J86" s="13" t="s">
        <v>58</v>
      </c>
      <c r="K86" s="13" t="s">
        <v>59</v>
      </c>
      <c r="L86" s="64" t="s">
        <v>60</v>
      </c>
      <c r="M86" s="64"/>
      <c r="N86" s="64"/>
    </row>
    <row r="87" spans="2:14" ht="18" customHeight="1" x14ac:dyDescent="0.3">
      <c r="B87" s="9" t="s">
        <v>20</v>
      </c>
      <c r="C87" s="61"/>
      <c r="D87" s="61"/>
      <c r="E87" s="61"/>
      <c r="F87" s="41"/>
      <c r="G87" s="41"/>
      <c r="H87" s="41"/>
      <c r="I87" s="41"/>
      <c r="J87" s="41"/>
      <c r="K87" s="41"/>
      <c r="L87" s="62" t="str">
        <f>IF(F87,H87/(F87*6),"")</f>
        <v/>
      </c>
      <c r="M87" s="62"/>
      <c r="N87" s="62"/>
    </row>
    <row r="88" spans="2:14" ht="18" customHeight="1" x14ac:dyDescent="0.3">
      <c r="B88" s="9" t="s">
        <v>61</v>
      </c>
      <c r="C88" s="61"/>
      <c r="D88" s="61"/>
      <c r="E88" s="61"/>
      <c r="F88" s="41"/>
      <c r="G88" s="41"/>
      <c r="H88" s="41"/>
      <c r="I88" s="41"/>
      <c r="J88" s="41"/>
      <c r="K88" s="41"/>
      <c r="L88" s="62" t="str">
        <f>IF(F88,H88/(F88*6),"")</f>
        <v/>
      </c>
      <c r="M88" s="62"/>
      <c r="N88" s="62"/>
    </row>
    <row r="89" spans="2:14" ht="18" customHeight="1" x14ac:dyDescent="0.3">
      <c r="B89" s="9" t="s">
        <v>62</v>
      </c>
      <c r="C89" s="61"/>
      <c r="D89" s="61"/>
      <c r="E89" s="61"/>
      <c r="F89" s="41"/>
      <c r="G89" s="41"/>
      <c r="H89" s="41"/>
      <c r="I89" s="41"/>
      <c r="J89" s="41"/>
      <c r="K89" s="41"/>
      <c r="L89" s="62" t="str">
        <f>IF(F89,H89/(F89*6),"")</f>
        <v/>
      </c>
      <c r="M89" s="62"/>
      <c r="N89" s="62"/>
    </row>
    <row r="90" spans="2:14" ht="18" customHeight="1" x14ac:dyDescent="0.3">
      <c r="B90" s="9" t="s">
        <v>63</v>
      </c>
      <c r="C90" s="61"/>
      <c r="D90" s="61"/>
      <c r="E90" s="61"/>
      <c r="F90" s="41"/>
      <c r="G90" s="41"/>
      <c r="H90" s="41"/>
      <c r="I90" s="41"/>
      <c r="J90" s="41"/>
      <c r="K90" s="41"/>
      <c r="L90" s="62" t="str">
        <f>IF(F90,H90/(F90*6),"")</f>
        <v/>
      </c>
      <c r="M90" s="62"/>
      <c r="N90" s="62"/>
    </row>
    <row r="91" spans="2:14" ht="18" customHeight="1" x14ac:dyDescent="0.3">
      <c r="B91" s="9" t="s">
        <v>64</v>
      </c>
      <c r="C91" s="61"/>
      <c r="D91" s="61"/>
      <c r="E91" s="61"/>
      <c r="F91" s="41"/>
      <c r="G91" s="41"/>
      <c r="H91" s="41"/>
      <c r="I91" s="41"/>
      <c r="J91" s="41"/>
      <c r="K91" s="41"/>
      <c r="L91" s="62" t="str">
        <f>IF(F91,H91/(F91*6),"")</f>
        <v/>
      </c>
      <c r="M91" s="62"/>
      <c r="N91" s="62"/>
    </row>
    <row r="92" spans="2:14" ht="36" customHeight="1" x14ac:dyDescent="0.3">
      <c r="B92" s="60" t="s">
        <v>65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</row>
    <row r="93" spans="2:14" ht="18" customHeight="1" x14ac:dyDescent="0.3">
      <c r="B93" s="13" t="s">
        <v>66</v>
      </c>
      <c r="C93" s="13" t="s">
        <v>6</v>
      </c>
      <c r="D93" s="13" t="s">
        <v>66</v>
      </c>
      <c r="E93" s="13" t="s">
        <v>6</v>
      </c>
      <c r="F93" s="13" t="s">
        <v>66</v>
      </c>
      <c r="G93" s="13" t="s">
        <v>6</v>
      </c>
      <c r="H93" s="13" t="s">
        <v>66</v>
      </c>
      <c r="I93" s="13" t="s">
        <v>6</v>
      </c>
      <c r="J93" s="13" t="s">
        <v>66</v>
      </c>
      <c r="K93" s="13" t="s">
        <v>6</v>
      </c>
    </row>
    <row r="94" spans="2:14" ht="18" customHeight="1" x14ac:dyDescent="0.3">
      <c r="B94" s="33">
        <v>1</v>
      </c>
      <c r="C94" s="32">
        <f t="shared" ref="C94:C103" ca="1" si="3">RANDBETWEEN(1,15)</f>
        <v>13</v>
      </c>
      <c r="D94" s="33">
        <v>11</v>
      </c>
      <c r="E94" s="32"/>
      <c r="F94" s="33">
        <v>21</v>
      </c>
      <c r="G94" s="32"/>
      <c r="H94" s="33">
        <v>31</v>
      </c>
      <c r="I94" s="32"/>
      <c r="J94" s="33">
        <v>41</v>
      </c>
      <c r="K94" s="32"/>
    </row>
    <row r="95" spans="2:14" ht="18" customHeight="1" x14ac:dyDescent="0.3">
      <c r="B95" s="33">
        <v>2</v>
      </c>
      <c r="C95" s="32">
        <f t="shared" ca="1" si="3"/>
        <v>12</v>
      </c>
      <c r="D95" s="33">
        <v>12</v>
      </c>
      <c r="E95" s="32"/>
      <c r="F95" s="33">
        <v>22</v>
      </c>
      <c r="G95" s="32"/>
      <c r="H95" s="33">
        <v>32</v>
      </c>
      <c r="I95" s="32"/>
      <c r="J95" s="33">
        <v>42</v>
      </c>
      <c r="K95" s="32"/>
    </row>
    <row r="96" spans="2:14" ht="18" customHeight="1" x14ac:dyDescent="0.3">
      <c r="B96" s="33">
        <v>3</v>
      </c>
      <c r="C96" s="32">
        <f t="shared" ca="1" si="3"/>
        <v>1</v>
      </c>
      <c r="D96" s="33">
        <v>13</v>
      </c>
      <c r="E96" s="32"/>
      <c r="F96" s="33">
        <v>23</v>
      </c>
      <c r="G96" s="32"/>
      <c r="H96" s="33">
        <v>33</v>
      </c>
      <c r="I96" s="32"/>
      <c r="J96" s="33">
        <v>43</v>
      </c>
      <c r="K96" s="32"/>
    </row>
    <row r="97" spans="2:11" ht="18" customHeight="1" x14ac:dyDescent="0.3">
      <c r="B97" s="33">
        <v>4</v>
      </c>
      <c r="C97" s="32">
        <f t="shared" ca="1" si="3"/>
        <v>11</v>
      </c>
      <c r="D97" s="33">
        <v>14</v>
      </c>
      <c r="E97" s="32"/>
      <c r="F97" s="33">
        <v>24</v>
      </c>
      <c r="G97" s="32"/>
      <c r="H97" s="33">
        <v>34</v>
      </c>
      <c r="I97" s="32"/>
      <c r="J97" s="33">
        <v>44</v>
      </c>
      <c r="K97" s="32"/>
    </row>
    <row r="98" spans="2:11" ht="18" customHeight="1" x14ac:dyDescent="0.3">
      <c r="B98" s="33">
        <v>5</v>
      </c>
      <c r="C98" s="32">
        <f t="shared" ca="1" si="3"/>
        <v>8</v>
      </c>
      <c r="D98" s="33">
        <v>15</v>
      </c>
      <c r="E98" s="32"/>
      <c r="F98" s="33">
        <v>25</v>
      </c>
      <c r="G98" s="32"/>
      <c r="H98" s="33">
        <v>35</v>
      </c>
      <c r="I98" s="32"/>
      <c r="J98" s="33">
        <v>45</v>
      </c>
      <c r="K98" s="32"/>
    </row>
    <row r="99" spans="2:11" ht="18" customHeight="1" x14ac:dyDescent="0.3">
      <c r="B99" s="33">
        <v>6</v>
      </c>
      <c r="C99" s="32">
        <f t="shared" ca="1" si="3"/>
        <v>8</v>
      </c>
      <c r="D99" s="33">
        <v>16</v>
      </c>
      <c r="E99" s="32"/>
      <c r="F99" s="33">
        <v>26</v>
      </c>
      <c r="G99" s="32"/>
      <c r="H99" s="33">
        <v>36</v>
      </c>
      <c r="I99" s="32"/>
      <c r="J99" s="33">
        <v>46</v>
      </c>
      <c r="K99" s="32"/>
    </row>
    <row r="100" spans="2:11" ht="18" customHeight="1" x14ac:dyDescent="0.3">
      <c r="B100" s="33">
        <v>7</v>
      </c>
      <c r="C100" s="32">
        <f t="shared" ca="1" si="3"/>
        <v>2</v>
      </c>
      <c r="D100" s="33">
        <v>17</v>
      </c>
      <c r="E100" s="32"/>
      <c r="F100" s="33">
        <v>27</v>
      </c>
      <c r="G100" s="32"/>
      <c r="H100" s="33">
        <v>37</v>
      </c>
      <c r="I100" s="32"/>
      <c r="J100" s="33">
        <v>47</v>
      </c>
      <c r="K100" s="32"/>
    </row>
    <row r="101" spans="2:11" ht="18" customHeight="1" x14ac:dyDescent="0.3">
      <c r="B101" s="33">
        <v>8</v>
      </c>
      <c r="C101" s="32">
        <f t="shared" ca="1" si="3"/>
        <v>12</v>
      </c>
      <c r="D101" s="33">
        <v>18</v>
      </c>
      <c r="E101" s="32"/>
      <c r="F101" s="33">
        <v>28</v>
      </c>
      <c r="G101" s="32"/>
      <c r="H101" s="33">
        <v>38</v>
      </c>
      <c r="I101" s="32"/>
      <c r="J101" s="33">
        <v>48</v>
      </c>
      <c r="K101" s="32"/>
    </row>
    <row r="102" spans="2:11" ht="18" customHeight="1" x14ac:dyDescent="0.3">
      <c r="B102" s="33">
        <v>9</v>
      </c>
      <c r="C102" s="32">
        <f t="shared" ca="1" si="3"/>
        <v>3</v>
      </c>
      <c r="D102" s="33">
        <v>19</v>
      </c>
      <c r="E102" s="32"/>
      <c r="F102" s="33">
        <v>29</v>
      </c>
      <c r="G102" s="32"/>
      <c r="H102" s="33">
        <v>39</v>
      </c>
      <c r="I102" s="32"/>
      <c r="J102" s="33">
        <v>49</v>
      </c>
      <c r="K102" s="32"/>
    </row>
    <row r="103" spans="2:11" ht="18" customHeight="1" x14ac:dyDescent="0.3">
      <c r="B103" s="33">
        <v>10</v>
      </c>
      <c r="C103" s="32">
        <f t="shared" ca="1" si="3"/>
        <v>13</v>
      </c>
      <c r="D103" s="33">
        <v>20</v>
      </c>
      <c r="E103" s="32"/>
      <c r="F103" s="33">
        <v>30</v>
      </c>
      <c r="G103" s="32"/>
      <c r="H103" s="33">
        <v>40</v>
      </c>
      <c r="I103" s="32"/>
      <c r="J103" s="33">
        <v>50</v>
      </c>
      <c r="K103" s="32"/>
    </row>
  </sheetData>
  <mergeCells count="169">
    <mergeCell ref="I2:N2"/>
    <mergeCell ref="B3:C3"/>
    <mergeCell ref="D3:E3"/>
    <mergeCell ref="F3:G3"/>
    <mergeCell ref="B1:N1"/>
    <mergeCell ref="I6:I7"/>
    <mergeCell ref="J6:J7"/>
    <mergeCell ref="K6:K7"/>
    <mergeCell ref="L6:L7"/>
    <mergeCell ref="M6:M7"/>
    <mergeCell ref="N6:N7"/>
    <mergeCell ref="B7:G7"/>
    <mergeCell ref="I5:K5"/>
    <mergeCell ref="L5:N5"/>
    <mergeCell ref="J4:K4"/>
    <mergeCell ref="B8:C8"/>
    <mergeCell ref="D8:E8"/>
    <mergeCell ref="F8:G8"/>
    <mergeCell ref="B4:C4"/>
    <mergeCell ref="E4:G4"/>
    <mergeCell ref="B5:C5"/>
    <mergeCell ref="D5:E5"/>
    <mergeCell ref="F5:G5"/>
    <mergeCell ref="B2:G2"/>
    <mergeCell ref="B9:G9"/>
    <mergeCell ref="B10:D10"/>
    <mergeCell ref="E10:G10"/>
    <mergeCell ref="I9:K9"/>
    <mergeCell ref="L9:N9"/>
    <mergeCell ref="B11:G11"/>
    <mergeCell ref="N10:N11"/>
    <mergeCell ref="M10:M11"/>
    <mergeCell ref="L10:L11"/>
    <mergeCell ref="K10:K11"/>
    <mergeCell ref="J10:J11"/>
    <mergeCell ref="I10:I11"/>
    <mergeCell ref="J16:L16"/>
    <mergeCell ref="C17:E17"/>
    <mergeCell ref="J17:L17"/>
    <mergeCell ref="C18:E18"/>
    <mergeCell ref="J18:L18"/>
    <mergeCell ref="C16:E16"/>
    <mergeCell ref="B12:G12"/>
    <mergeCell ref="B13:N13"/>
    <mergeCell ref="B14:G14"/>
    <mergeCell ref="I14:N14"/>
    <mergeCell ref="C15:E15"/>
    <mergeCell ref="J15:L15"/>
    <mergeCell ref="C22:E22"/>
    <mergeCell ref="J22:L22"/>
    <mergeCell ref="C23:E23"/>
    <mergeCell ref="J23:L23"/>
    <mergeCell ref="C24:E24"/>
    <mergeCell ref="J24:L24"/>
    <mergeCell ref="C19:E19"/>
    <mergeCell ref="J19:L19"/>
    <mergeCell ref="C20:E20"/>
    <mergeCell ref="J20:L20"/>
    <mergeCell ref="C21:E21"/>
    <mergeCell ref="J21:L21"/>
    <mergeCell ref="C28:E28"/>
    <mergeCell ref="J28:L28"/>
    <mergeCell ref="C29:E29"/>
    <mergeCell ref="J29:L29"/>
    <mergeCell ref="C30:E30"/>
    <mergeCell ref="J30:L30"/>
    <mergeCell ref="C25:E25"/>
    <mergeCell ref="J25:L25"/>
    <mergeCell ref="C26:E26"/>
    <mergeCell ref="J26:L26"/>
    <mergeCell ref="B27:G27"/>
    <mergeCell ref="I27:N27"/>
    <mergeCell ref="C34:G34"/>
    <mergeCell ref="J34:N34"/>
    <mergeCell ref="H35:I35"/>
    <mergeCell ref="B36:N36"/>
    <mergeCell ref="C38:E38"/>
    <mergeCell ref="F38:G38"/>
    <mergeCell ref="C37:K37"/>
    <mergeCell ref="B31:G31"/>
    <mergeCell ref="I31:N31"/>
    <mergeCell ref="C32:G32"/>
    <mergeCell ref="J32:N32"/>
    <mergeCell ref="C33:G33"/>
    <mergeCell ref="J33:N33"/>
    <mergeCell ref="C42:E42"/>
    <mergeCell ref="F42:G42"/>
    <mergeCell ref="C43:E43"/>
    <mergeCell ref="F43:G43"/>
    <mergeCell ref="C44:E44"/>
    <mergeCell ref="F44:G44"/>
    <mergeCell ref="C39:E39"/>
    <mergeCell ref="F39:G39"/>
    <mergeCell ref="C40:E40"/>
    <mergeCell ref="F40:G40"/>
    <mergeCell ref="C41:E41"/>
    <mergeCell ref="F41:G41"/>
    <mergeCell ref="C48:E48"/>
    <mergeCell ref="F48:G48"/>
    <mergeCell ref="C49:E49"/>
    <mergeCell ref="F49:G49"/>
    <mergeCell ref="C51:K51"/>
    <mergeCell ref="B50:H50"/>
    <mergeCell ref="C45:E45"/>
    <mergeCell ref="F45:G45"/>
    <mergeCell ref="C46:E46"/>
    <mergeCell ref="F46:G46"/>
    <mergeCell ref="C47:E47"/>
    <mergeCell ref="F47:G47"/>
    <mergeCell ref="C55:E55"/>
    <mergeCell ref="L55:N55"/>
    <mergeCell ref="C56:E56"/>
    <mergeCell ref="L56:N56"/>
    <mergeCell ref="C57:E57"/>
    <mergeCell ref="L57:N57"/>
    <mergeCell ref="C52:E52"/>
    <mergeCell ref="L52:N52"/>
    <mergeCell ref="C53:E53"/>
    <mergeCell ref="L53:N53"/>
    <mergeCell ref="C54:E54"/>
    <mergeCell ref="L54:N54"/>
    <mergeCell ref="C74:E74"/>
    <mergeCell ref="F74:G74"/>
    <mergeCell ref="C75:E75"/>
    <mergeCell ref="F75:G75"/>
    <mergeCell ref="C76:E76"/>
    <mergeCell ref="F76:G76"/>
    <mergeCell ref="B70:N70"/>
    <mergeCell ref="C71:K71"/>
    <mergeCell ref="L71:M71"/>
    <mergeCell ref="C72:E72"/>
    <mergeCell ref="F72:G72"/>
    <mergeCell ref="C73:E73"/>
    <mergeCell ref="F73:G73"/>
    <mergeCell ref="F80:G80"/>
    <mergeCell ref="C81:E81"/>
    <mergeCell ref="F81:G81"/>
    <mergeCell ref="C82:E82"/>
    <mergeCell ref="F82:G82"/>
    <mergeCell ref="C77:E77"/>
    <mergeCell ref="F77:G77"/>
    <mergeCell ref="C78:E78"/>
    <mergeCell ref="F78:G78"/>
    <mergeCell ref="C79:E79"/>
    <mergeCell ref="F79:G79"/>
    <mergeCell ref="B84:H84"/>
    <mergeCell ref="M4:N4"/>
    <mergeCell ref="B6:C6"/>
    <mergeCell ref="D6:E6"/>
    <mergeCell ref="F6:G6"/>
    <mergeCell ref="C85:K85"/>
    <mergeCell ref="L85:N85"/>
    <mergeCell ref="B92:N92"/>
    <mergeCell ref="C90:E90"/>
    <mergeCell ref="L90:N90"/>
    <mergeCell ref="C91:E91"/>
    <mergeCell ref="L91:N91"/>
    <mergeCell ref="B58:N58"/>
    <mergeCell ref="C87:E87"/>
    <mergeCell ref="L87:N87"/>
    <mergeCell ref="C88:E88"/>
    <mergeCell ref="L88:N88"/>
    <mergeCell ref="C89:E89"/>
    <mergeCell ref="L89:N89"/>
    <mergeCell ref="C83:E83"/>
    <mergeCell ref="F83:G83"/>
    <mergeCell ref="C86:E86"/>
    <mergeCell ref="L86:N86"/>
    <mergeCell ref="C80:E80"/>
  </mergeCells>
  <printOptions horizontalCentered="1"/>
  <pageMargins left="0.25" right="0.25" top="0.75" bottom="0.75" header="0.3" footer="0.3"/>
  <pageSetup scale="81" fitToHeight="3" orientation="landscape" r:id="rId1"/>
  <headerFooter differentFirst="1">
    <oddFooter>&amp;C&amp;P of &amp;N</oddFooter>
  </headerFooter>
  <rowBreaks count="2" manualBreakCount="2">
    <brk id="35" max="16383" man="1"/>
    <brk id="69" max="16383" man="1"/>
  </rowBreaks>
  <ignoredErrors>
    <ignoredError sqref="J8:K8 M8:N8 I12:J12 L12:M12 C44:E49 I50:M50 L53:N57 C78:E83 I84:N84 L87:N91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CRICKET SCOREBOARD</vt:lpstr>
      <vt:lpstr>FirstBat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 Rafiq</dc:creator>
  <cp:lastModifiedBy>Raheel Rafiq</cp:lastModifiedBy>
  <dcterms:created xsi:type="dcterms:W3CDTF">2016-11-03T04:47:51Z</dcterms:created>
  <dcterms:modified xsi:type="dcterms:W3CDTF">2020-04-10T08:54:19Z</dcterms:modified>
</cp:coreProperties>
</file>