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860" windowHeight="4680" activeTab="0"/>
  </bookViews>
  <sheets>
    <sheet name="JaxWorks" sheetId="1" r:id="rId1"/>
    <sheet name="Budget" sheetId="2" r:id="rId2"/>
    <sheet name="Summary" sheetId="3" r:id="rId3"/>
    <sheet name="Adm. Expenses" sheetId="4" r:id="rId4"/>
    <sheet name="Service Expenses" sheetId="5" r:id="rId5"/>
    <sheet name="Income Details" sheetId="6" r:id="rId6"/>
    <sheet name="Selling Expense" sheetId="7" r:id="rId7"/>
  </sheets>
  <definedNames>
    <definedName name="__123Graph_AAdminExpenses">'Budget'!$D$34:$D$45</definedName>
    <definedName name="__123Graph_AServiceExpense">'Budget'!$D$49:$D$55</definedName>
    <definedName name="__123Graph_BAdminExpenses">'Budget'!$E$34:$E$45</definedName>
    <definedName name="__123Graph_BServiceExpense">'Budget'!$E$49:$E$55</definedName>
    <definedName name="__123Graph_XAdminExpenses">'Budget'!$K$34:$K$45</definedName>
    <definedName name="__123Graph_XServiceExpense">'Budget'!$K$49:$K$55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C3" authorId="0">
      <text>
        <r>
          <rPr>
            <sz val="8"/>
            <rFont val="Tahoma"/>
            <family val="0"/>
          </rPr>
          <t>Be sure to save a copy of this workbook.</t>
        </r>
      </text>
    </comment>
  </commentList>
</comments>
</file>

<file path=xl/sharedStrings.xml><?xml version="1.0" encoding="utf-8"?>
<sst xmlns="http://schemas.openxmlformats.org/spreadsheetml/2006/main" count="120" uniqueCount="97">
  <si>
    <t>BUSINESS BUDGET</t>
  </si>
  <si>
    <t>This column contains labels used by the</t>
  </si>
  <si>
    <t>Month/Year:</t>
  </si>
  <si>
    <t xml:space="preserve">template's five charts. They will not </t>
  </si>
  <si>
    <t>be included when you print this sheet.</t>
  </si>
  <si>
    <t xml:space="preserve"> SUMMARY</t>
  </si>
  <si>
    <t>ACTUAL</t>
  </si>
  <si>
    <t>BUDGETED</t>
  </si>
  <si>
    <t>OVER BUDGET</t>
  </si>
  <si>
    <t>UNDER BUDGET</t>
  </si>
  <si>
    <t xml:space="preserve"> Total income</t>
  </si>
  <si>
    <t>Total Income</t>
  </si>
  <si>
    <t xml:space="preserve"> Total expenses</t>
  </si>
  <si>
    <t>Total Expenses</t>
  </si>
  <si>
    <t xml:space="preserve"> Income less expenses:</t>
  </si>
  <si>
    <t xml:space="preserve"> INCOME DETAILS</t>
  </si>
  <si>
    <t>NOTES</t>
  </si>
  <si>
    <t xml:space="preserve"> Sales</t>
  </si>
  <si>
    <t>Increase advertising next year.</t>
  </si>
  <si>
    <t>Sales</t>
  </si>
  <si>
    <t xml:space="preserve"> Interest earned</t>
  </si>
  <si>
    <t>Interest</t>
  </si>
  <si>
    <t xml:space="preserve"> Fees</t>
  </si>
  <si>
    <t>Fees</t>
  </si>
  <si>
    <t xml:space="preserve"> Commissions</t>
  </si>
  <si>
    <t>Commissions</t>
  </si>
  <si>
    <t xml:space="preserve"> Rent</t>
  </si>
  <si>
    <t>Rent</t>
  </si>
  <si>
    <t xml:space="preserve"> Royalties</t>
  </si>
  <si>
    <t>Royalties</t>
  </si>
  <si>
    <t xml:space="preserve"> Other</t>
  </si>
  <si>
    <t>Other</t>
  </si>
  <si>
    <t xml:space="preserve"> Total income:</t>
  </si>
  <si>
    <t xml:space="preserve"> EXPENSE DETAILS</t>
  </si>
  <si>
    <t xml:space="preserve"> SELLING</t>
  </si>
  <si>
    <t xml:space="preserve"> Salaries and wages</t>
  </si>
  <si>
    <t>Salaries</t>
  </si>
  <si>
    <t xml:space="preserve"> Advertising</t>
  </si>
  <si>
    <t>Increase Here 3%.</t>
  </si>
  <si>
    <t>Advertising</t>
  </si>
  <si>
    <t xml:space="preserve"> Delivery</t>
  </si>
  <si>
    <t>Delivery</t>
  </si>
  <si>
    <t xml:space="preserve"> Shipping</t>
  </si>
  <si>
    <t>Shipping</t>
  </si>
  <si>
    <t xml:space="preserve"> Travel</t>
  </si>
  <si>
    <t>Travel</t>
  </si>
  <si>
    <t xml:space="preserve"> Total sales expenses:</t>
  </si>
  <si>
    <t xml:space="preserve"> Percent of total:</t>
  </si>
  <si>
    <t xml:space="preserve"> ADMINISTRATIVE</t>
  </si>
  <si>
    <t xml:space="preserve"> Employee benefits</t>
  </si>
  <si>
    <t>Benefits</t>
  </si>
  <si>
    <t xml:space="preserve"> Payroll taxes</t>
  </si>
  <si>
    <t>Payroll</t>
  </si>
  <si>
    <t xml:space="preserve"> Insurance</t>
  </si>
  <si>
    <t>Insurance</t>
  </si>
  <si>
    <t xml:space="preserve"> Loans</t>
  </si>
  <si>
    <t>Loans</t>
  </si>
  <si>
    <t xml:space="preserve"> Office supplies</t>
  </si>
  <si>
    <t>Supplies</t>
  </si>
  <si>
    <t xml:space="preserve"> Travel &amp; entertainment</t>
  </si>
  <si>
    <t xml:space="preserve"> Postage</t>
  </si>
  <si>
    <t>Postage</t>
  </si>
  <si>
    <t xml:space="preserve"> Furnishings</t>
  </si>
  <si>
    <t>Furnish</t>
  </si>
  <si>
    <t xml:space="preserve"> Contributions</t>
  </si>
  <si>
    <t>Contribute</t>
  </si>
  <si>
    <t xml:space="preserve"> Dues</t>
  </si>
  <si>
    <t>Dues</t>
  </si>
  <si>
    <t xml:space="preserve"> Total admin. expenses:</t>
  </si>
  <si>
    <t xml:space="preserve"> SERVICE &amp; EQUIPMENT</t>
  </si>
  <si>
    <t xml:space="preserve"> Accounting</t>
  </si>
  <si>
    <t>Accounting</t>
  </si>
  <si>
    <t xml:space="preserve"> Legal</t>
  </si>
  <si>
    <t>Legal</t>
  </si>
  <si>
    <t xml:space="preserve"> Utilities</t>
  </si>
  <si>
    <t>Too high.</t>
  </si>
  <si>
    <t>Utilities</t>
  </si>
  <si>
    <t xml:space="preserve"> Telephone</t>
  </si>
  <si>
    <t>Telephone</t>
  </si>
  <si>
    <t xml:space="preserve"> Equipment purchases</t>
  </si>
  <si>
    <t>Equipment</t>
  </si>
  <si>
    <t xml:space="preserve"> Rent &amp; maintenance</t>
  </si>
  <si>
    <t>Rentals</t>
  </si>
  <si>
    <t xml:space="preserve"> Total S&amp;E expenses:</t>
  </si>
  <si>
    <r>
      <t>JaxWorks Small Business Spreadsheet Factory</t>
    </r>
    <r>
      <rPr>
        <i/>
        <sz val="22"/>
        <rFont val="Times New Roman"/>
        <family val="1"/>
      </rPr>
      <t>™</t>
    </r>
  </si>
  <si>
    <t xml:space="preserve">Since 1996, JaxWorks has offered a suite of Free Excel workbooks and spreadsheets, and associated MS Word, PDF and HTML documents, that cover a number of financial, accounting and sales functions. These are invaluable small business tools.  </t>
  </si>
  <si>
    <t>Also included Free are:</t>
  </si>
  <si>
    <t xml:space="preserve">     - Business plan tools, including spreadsheets and excellent instructions</t>
  </si>
  <si>
    <t xml:space="preserve">     - Excel functions glossary and guide;</t>
  </si>
  <si>
    <t xml:space="preserve">     - Free training courses for most Microsoft Office applications. These guides are in PDF format and rival </t>
  </si>
  <si>
    <t xml:space="preserve">       commercial books.</t>
  </si>
  <si>
    <t xml:space="preserve">     - Comprehensive list of acronyms, ratios and formulas in customer financial  analysis, and financial terms;</t>
  </si>
  <si>
    <t xml:space="preserve">     - Suite of online calculators, including, breakeven analysis, productivity analysis, business evaluation;</t>
  </si>
  <si>
    <t xml:space="preserve">     - Altman Z-Score (covering publicly and privately held firms, and small businesses);</t>
  </si>
  <si>
    <t xml:space="preserve">     - and payroll analysis.</t>
  </si>
  <si>
    <t xml:space="preserve">If you are involved in financial analysis at any level, or want to learn more about MS Excel and other applications in the Office suite this site is invaluable. </t>
  </si>
  <si>
    <t>© Copyright, 2014, Jaxworks, All Rights Reserved.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</si>
</sst>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&quot;£&quot;#,##0;\-&quot;£&quot;#,##0"/>
    <numFmt numFmtId="171" formatCode="&quot;£&quot;#,##0.00;\-&quot;£&quot;#,##0.00"/>
    <numFmt numFmtId="172" formatCode="&quot;$&quot;#,##0"/>
    <numFmt numFmtId="173" formatCode="&quot;$&quot;#,##0;\-&quot;$&quot;#,##0"/>
    <numFmt numFmtId="174" formatCode="&quot;$&quot;#,##0;\(&quot;$&quot;#,##0\)"/>
    <numFmt numFmtId="175" formatCode="_(0.00%_);_(0.00%_);_(0.00%_);_(@_)"/>
    <numFmt numFmtId="176" formatCode="mmm\ dd"/>
    <numFmt numFmtId="177" formatCode="_(&quot;$&quot;* #,##0_);_(&quot;$&quot;* \(#,##0\);_(&quot;$&quot;* &quot;-&quot;??_);_(@_)"/>
    <numFmt numFmtId="178" formatCode="#,##0.000_);\(#,##0.000\)"/>
    <numFmt numFmtId="179" formatCode="0.0%"/>
    <numFmt numFmtId="180" formatCode="0.000%"/>
    <numFmt numFmtId="181" formatCode="0.0"/>
    <numFmt numFmtId="182" formatCode="mmmm\ d\,\ yyyy"/>
    <numFmt numFmtId="183" formatCode="&quot;$&quot;#,##0.00"/>
    <numFmt numFmtId="184" formatCode="&quot;$&quot;#,##0;[Red]&quot;$&quot;#,##0"/>
    <numFmt numFmtId="185" formatCode="_(* #,##0_);_(* \(#,##0\);_(* &quot;-&quot;??_);_(@_)"/>
    <numFmt numFmtId="186" formatCode="#,##0.0000_);\(#,##0.0000\)"/>
    <numFmt numFmtId="187" formatCode="#,##0.0_);[Red]\(#,##0.0\)"/>
    <numFmt numFmtId="188" formatCode="_(* #,##0.00_);[Red]_(* \(#,##0.00\);_(* &quot;-&quot;??_);_(@_)"/>
    <numFmt numFmtId="189" formatCode="0_);\(0\)"/>
    <numFmt numFmtId="190" formatCode="#,##0.0_);\(#,##0.0\)"/>
    <numFmt numFmtId="191" formatCode="#,##0.0\ ;\(#,##0.0\)"/>
    <numFmt numFmtId="192" formatCode="#,##0\ ;\(#,##0.0\)"/>
    <numFmt numFmtId="193" formatCode="&quot;$&quot;0.00_)"/>
    <numFmt numFmtId="194" formatCode="#,##0&quot;%&quot;"/>
    <numFmt numFmtId="195" formatCode="#,##0___);\(#,##0.00\)"/>
    <numFmt numFmtId="196" formatCode="_(* #,##0.0_);_(* \(#,##0.0\);_(* &quot;-&quot;??_);_(@_)"/>
    <numFmt numFmtId="197" formatCode="m/d"/>
    <numFmt numFmtId="198" formatCode="dd\-mmm\-yy_)"/>
    <numFmt numFmtId="199" formatCode="0_)"/>
    <numFmt numFmtId="200" formatCode="mm/dd/yy_)"/>
    <numFmt numFmtId="201" formatCode="0.0_)"/>
    <numFmt numFmtId="202" formatCode="General_)"/>
    <numFmt numFmtId="203" formatCode="0_);[Red]\(0\)"/>
    <numFmt numFmtId="204" formatCode="mm/dd/yy"/>
    <numFmt numFmtId="205" formatCode="0000"/>
    <numFmt numFmtId="206" formatCode="0;[Red]0"/>
    <numFmt numFmtId="207" formatCode="mmm\-yy_)"/>
    <numFmt numFmtId="208" formatCode="0.00_)"/>
    <numFmt numFmtId="209" formatCode="0.00_);[Red]\(0.00\)"/>
    <numFmt numFmtId="210" formatCode="mmmm\ dd\,\ yyyy"/>
    <numFmt numFmtId="211" formatCode=";0.00;0.00"/>
    <numFmt numFmtId="212" formatCode="_(* #,##0.000_);_(* \(#,##0.000\);_(* &quot;-&quot;??_);_(@_)"/>
    <numFmt numFmtId="213" formatCode="#,##0.0"/>
  </numFmts>
  <fonts count="41">
    <font>
      <sz val="10"/>
      <name val="Courier"/>
      <family val="0"/>
    </font>
    <font>
      <sz val="10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8"/>
      <name val="Tahoma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9"/>
      <color indexed="12"/>
      <name val="Courier"/>
      <family val="0"/>
    </font>
    <font>
      <u val="single"/>
      <sz val="9"/>
      <color indexed="12"/>
      <name val="Arial"/>
      <family val="2"/>
    </font>
    <font>
      <u val="single"/>
      <sz val="10"/>
      <color indexed="36"/>
      <name val="Times New Roman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 val="single"/>
      <sz val="10"/>
      <color indexed="8"/>
      <name val="Arial"/>
      <family val="0"/>
    </font>
    <font>
      <sz val="10"/>
      <color indexed="8"/>
      <name val="Arial"/>
      <family val="0"/>
    </font>
    <font>
      <i/>
      <sz val="26"/>
      <name val="Times New Roman"/>
      <family val="1"/>
    </font>
    <font>
      <i/>
      <sz val="22"/>
      <name val="Times New Roman"/>
      <family val="1"/>
    </font>
    <font>
      <sz val="12"/>
      <name val="Arial"/>
      <family val="2"/>
    </font>
    <font>
      <sz val="9.2"/>
      <color indexed="8"/>
      <name val="Arial"/>
      <family val="0"/>
    </font>
    <font>
      <b/>
      <sz val="8"/>
      <name val="Courier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lightGray">
        <fgColor indexed="13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ck">
        <color indexed="21"/>
      </bottom>
    </border>
    <border>
      <left>
        <color indexed="63"/>
      </left>
      <right style="thin">
        <color indexed="8"/>
      </right>
      <top style="thin">
        <color indexed="21"/>
      </top>
      <bottom style="thick">
        <color indexed="21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55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4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0" fontId="1" fillId="2" borderId="0" xfId="0" applyFont="1" applyFill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1" fillId="2" borderId="3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 vertical="top"/>
      <protection/>
    </xf>
    <xf numFmtId="0" fontId="3" fillId="2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0" fillId="3" borderId="0" xfId="0" applyFill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4" fontId="2" fillId="4" borderId="0" xfId="0" applyNumberFormat="1" applyFont="1" applyFill="1" applyAlignment="1" applyProtection="1">
      <alignment/>
      <protection/>
    </xf>
    <xf numFmtId="4" fontId="7" fillId="4" borderId="0" xfId="0" applyNumberFormat="1" applyFont="1" applyFill="1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4" fontId="7" fillId="4" borderId="0" xfId="0" applyNumberFormat="1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4" fontId="10" fillId="0" borderId="5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4" fontId="2" fillId="4" borderId="0" xfId="0" applyNumberFormat="1" applyFont="1" applyFill="1" applyAlignment="1" applyProtection="1">
      <alignment horizontal="right" vertical="center"/>
      <protection/>
    </xf>
    <xf numFmtId="4" fontId="2" fillId="4" borderId="0" xfId="0" applyNumberFormat="1" applyFont="1" applyFill="1" applyAlignment="1" applyProtection="1">
      <alignment horizontal="right"/>
      <protection/>
    </xf>
    <xf numFmtId="4" fontId="2" fillId="4" borderId="0" xfId="0" applyNumberFormat="1" applyFont="1" applyFill="1" applyAlignment="1" applyProtection="1">
      <alignment vertical="center"/>
      <protection/>
    </xf>
    <xf numFmtId="0" fontId="2" fillId="4" borderId="0" xfId="0" applyFont="1" applyFill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0" fontId="2" fillId="4" borderId="0" xfId="0" applyNumberFormat="1" applyFont="1" applyFill="1" applyAlignment="1" applyProtection="1">
      <alignment vertical="center"/>
      <protection/>
    </xf>
    <xf numFmtId="2" fontId="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2" borderId="4" xfId="0" applyFont="1" applyFill="1" applyBorder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0" fillId="0" borderId="2" xfId="0" applyBorder="1" applyAlignment="1" applyProtection="1">
      <alignment horizontal="centerContinuous"/>
      <protection/>
    </xf>
    <xf numFmtId="17" fontId="7" fillId="0" borderId="0" xfId="0" applyNumberFormat="1" applyFont="1" applyAlignment="1" applyProtection="1">
      <alignment horizontal="right" vertical="center"/>
      <protection locked="0"/>
    </xf>
    <xf numFmtId="0" fontId="17" fillId="0" borderId="3" xfId="19" applyFont="1" applyBorder="1" applyAlignment="1" applyProtection="1">
      <alignment horizontal="centerContinuous"/>
      <protection/>
    </xf>
    <xf numFmtId="0" fontId="17" fillId="0" borderId="0" xfId="19" applyFont="1" applyAlignment="1" applyProtection="1">
      <alignment horizontal="centerContinuous"/>
      <protection/>
    </xf>
    <xf numFmtId="0" fontId="1" fillId="5" borderId="0" xfId="21" applyFill="1">
      <alignment/>
      <protection/>
    </xf>
    <xf numFmtId="0" fontId="1" fillId="6" borderId="7" xfId="21" applyFill="1" applyBorder="1">
      <alignment/>
      <protection/>
    </xf>
    <xf numFmtId="0" fontId="1" fillId="6" borderId="8" xfId="21" applyFill="1" applyBorder="1">
      <alignment/>
      <protection/>
    </xf>
    <xf numFmtId="0" fontId="1" fillId="6" borderId="9" xfId="21" applyFill="1" applyBorder="1">
      <alignment/>
      <protection/>
    </xf>
    <xf numFmtId="0" fontId="1" fillId="6" borderId="10" xfId="21" applyFill="1" applyBorder="1">
      <alignment/>
      <protection/>
    </xf>
    <xf numFmtId="0" fontId="36" fillId="6" borderId="0" xfId="21" applyFont="1" applyFill="1" applyBorder="1" applyAlignment="1">
      <alignment horizontal="centerContinuous" vertical="center"/>
      <protection/>
    </xf>
    <xf numFmtId="0" fontId="1" fillId="6" borderId="0" xfId="21" applyFill="1" applyBorder="1" applyAlignment="1">
      <alignment horizontal="centerContinuous" vertical="center"/>
      <protection/>
    </xf>
    <xf numFmtId="0" fontId="1" fillId="6" borderId="11" xfId="21" applyFill="1" applyBorder="1">
      <alignment/>
      <protection/>
    </xf>
    <xf numFmtId="0" fontId="1" fillId="0" borderId="10" xfId="21" applyBorder="1">
      <alignment/>
      <protection/>
    </xf>
    <xf numFmtId="0" fontId="1" fillId="0" borderId="0" xfId="21" applyBorder="1">
      <alignment/>
      <protection/>
    </xf>
    <xf numFmtId="0" fontId="38" fillId="0" borderId="0" xfId="21" applyFont="1" applyBorder="1">
      <alignment/>
      <protection/>
    </xf>
    <xf numFmtId="0" fontId="1" fillId="0" borderId="12" xfId="21" applyBorder="1">
      <alignment/>
      <protection/>
    </xf>
    <xf numFmtId="0" fontId="1" fillId="0" borderId="13" xfId="21" applyBorder="1">
      <alignment/>
      <protection/>
    </xf>
    <xf numFmtId="0" fontId="1" fillId="6" borderId="14" xfId="21" applyFill="1" applyBorder="1">
      <alignment/>
      <protection/>
    </xf>
    <xf numFmtId="0" fontId="38" fillId="0" borderId="0" xfId="21" applyFont="1" applyBorder="1" applyAlignment="1">
      <alignment horizontal="left" vertical="top" wrapText="1"/>
      <protection/>
    </xf>
    <xf numFmtId="6" fontId="34" fillId="6" borderId="0" xfId="20" applyNumberFormat="1" applyFont="1" applyFill="1" applyBorder="1" applyAlignment="1" applyProtection="1">
      <alignment horizontal="center"/>
      <protection locked="0"/>
    </xf>
    <xf numFmtId="6" fontId="34" fillId="6" borderId="0" xfId="20" applyNumberFormat="1" applyFont="1" applyFill="1" applyBorder="1" applyAlignment="1" applyProtection="1">
      <alignment horizontal="center"/>
      <protection locked="0"/>
    </xf>
    <xf numFmtId="6" fontId="34" fillId="6" borderId="11" xfId="20" applyNumberFormat="1" applyFont="1" applyFill="1" applyBorder="1" applyAlignment="1" applyProtection="1">
      <alignment horizont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Hyperlink 2" xfId="20"/>
    <cellStyle name="Normal_36 Month Sales Forecast" xfId="21"/>
    <cellStyle name="Percent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Income and Expenses
Budget Versus Actual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2425"/>
          <c:w val="0.96025"/>
          <c:h val="0.63625"/>
        </c:manualLayout>
      </c:layout>
      <c:barChart>
        <c:barDir val="col"/>
        <c:grouping val="stacked"/>
        <c:varyColors val="0"/>
        <c:ser>
          <c:idx val="0"/>
          <c:order val="0"/>
          <c:tx>
            <c:v>Income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Budget!$D$8:$E$8</c:f>
              <c:numCache>
                <c:ptCount val="2"/>
                <c:pt idx="0">
                  <c:v>1432500</c:v>
                </c:pt>
                <c:pt idx="1">
                  <c:v>1318080</c:v>
                </c:pt>
              </c:numCache>
            </c:numRef>
          </c:val>
        </c:ser>
        <c:ser>
          <c:idx val="1"/>
          <c:order val="1"/>
          <c:tx>
            <c:v>Expense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Budget!$D$9:$E$9</c:f>
              <c:numCache>
                <c:ptCount val="2"/>
                <c:pt idx="0">
                  <c:v>339760</c:v>
                </c:pt>
                <c:pt idx="1">
                  <c:v>314910</c:v>
                </c:pt>
              </c:numCache>
            </c:numRef>
          </c:val>
        </c:ser>
        <c:overlap val="100"/>
        <c:axId val="48196664"/>
        <c:axId val="31116793"/>
      </c:barChart>
      <c:catAx>
        <c:axId val="48196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1116793"/>
        <c:crosses val="autoZero"/>
        <c:auto val="0"/>
        <c:lblOffset val="100"/>
        <c:tickLblSkip val="1"/>
        <c:noMultiLvlLbl val="0"/>
      </c:catAx>
      <c:valAx>
        <c:axId val="311167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96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425"/>
          <c:y val="0.90075"/>
          <c:w val="0.263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Administrative Expenses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605"/>
          <c:w val="0.96025"/>
          <c:h val="0.701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Budget!$K$34:$K$45</c:f>
              <c:strCache>
                <c:ptCount val="12"/>
                <c:pt idx="0">
                  <c:v>Salaries</c:v>
                </c:pt>
                <c:pt idx="1">
                  <c:v>Benefits</c:v>
                </c:pt>
                <c:pt idx="2">
                  <c:v>Payroll</c:v>
                </c:pt>
                <c:pt idx="3">
                  <c:v>Insurance</c:v>
                </c:pt>
                <c:pt idx="4">
                  <c:v>Loans</c:v>
                </c:pt>
                <c:pt idx="5">
                  <c:v>Supplies</c:v>
                </c:pt>
                <c:pt idx="6">
                  <c:v>Travel</c:v>
                </c:pt>
                <c:pt idx="7">
                  <c:v>Postage</c:v>
                </c:pt>
                <c:pt idx="8">
                  <c:v>Furnish</c:v>
                </c:pt>
                <c:pt idx="9">
                  <c:v>Contribute</c:v>
                </c:pt>
                <c:pt idx="10">
                  <c:v>Dues</c:v>
                </c:pt>
                <c:pt idx="11">
                  <c:v>Other</c:v>
                </c:pt>
              </c:strCache>
            </c:strRef>
          </c:cat>
          <c:val>
            <c:numRef>
              <c:f>Budget!$D$34:$D$45</c:f>
              <c:numCache>
                <c:ptCount val="12"/>
                <c:pt idx="0">
                  <c:v>12000</c:v>
                </c:pt>
                <c:pt idx="1">
                  <c:v>5000</c:v>
                </c:pt>
                <c:pt idx="2">
                  <c:v>500</c:v>
                </c:pt>
                <c:pt idx="3">
                  <c:v>14000</c:v>
                </c:pt>
                <c:pt idx="4">
                  <c:v>6000</c:v>
                </c:pt>
                <c:pt idx="5">
                  <c:v>4000</c:v>
                </c:pt>
                <c:pt idx="6">
                  <c:v>200</c:v>
                </c:pt>
                <c:pt idx="7">
                  <c:v>300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Budgeted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Budget!$K$34:$K$45</c:f>
              <c:strCache>
                <c:ptCount val="12"/>
                <c:pt idx="0">
                  <c:v>Salaries</c:v>
                </c:pt>
                <c:pt idx="1">
                  <c:v>Benefits</c:v>
                </c:pt>
                <c:pt idx="2">
                  <c:v>Payroll</c:v>
                </c:pt>
                <c:pt idx="3">
                  <c:v>Insurance</c:v>
                </c:pt>
                <c:pt idx="4">
                  <c:v>Loans</c:v>
                </c:pt>
                <c:pt idx="5">
                  <c:v>Supplies</c:v>
                </c:pt>
                <c:pt idx="6">
                  <c:v>Travel</c:v>
                </c:pt>
                <c:pt idx="7">
                  <c:v>Postage</c:v>
                </c:pt>
                <c:pt idx="8">
                  <c:v>Furnish</c:v>
                </c:pt>
                <c:pt idx="9">
                  <c:v>Contribute</c:v>
                </c:pt>
                <c:pt idx="10">
                  <c:v>Dues</c:v>
                </c:pt>
                <c:pt idx="11">
                  <c:v>Other</c:v>
                </c:pt>
              </c:strCache>
            </c:strRef>
          </c:cat>
          <c:val>
            <c:numRef>
              <c:f>Budget!$E$34:$E$45</c:f>
              <c:numCache>
                <c:ptCount val="12"/>
                <c:pt idx="0">
                  <c:v>10000</c:v>
                </c:pt>
                <c:pt idx="1">
                  <c:v>6000</c:v>
                </c:pt>
                <c:pt idx="2">
                  <c:v>500</c:v>
                </c:pt>
                <c:pt idx="3">
                  <c:v>14000</c:v>
                </c:pt>
                <c:pt idx="4">
                  <c:v>5000</c:v>
                </c:pt>
                <c:pt idx="5">
                  <c:v>4100</c:v>
                </c:pt>
                <c:pt idx="6">
                  <c:v>190</c:v>
                </c:pt>
                <c:pt idx="7">
                  <c:v>320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1615682"/>
        <c:axId val="37432275"/>
      </c:lineChart>
      <c:catAx>
        <c:axId val="116156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7432275"/>
        <c:crosses val="autoZero"/>
        <c:auto val="0"/>
        <c:lblOffset val="100"/>
        <c:tickLblSkip val="2"/>
        <c:noMultiLvlLbl val="0"/>
      </c:catAx>
      <c:valAx>
        <c:axId val="374322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156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95"/>
          <c:y val="0.9015"/>
          <c:w val="0.336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Services Expenses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605"/>
          <c:w val="0.96025"/>
          <c:h val="0.701"/>
        </c:manualLayout>
      </c:layout>
      <c:barChart>
        <c:barDir val="col"/>
        <c:grouping val="clustered"/>
        <c:varyColors val="0"/>
        <c:ser>
          <c:idx val="0"/>
          <c:order val="0"/>
          <c:tx>
            <c:v>Actual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Budget!$K$49:$K$55</c:f>
              <c:strCache>
                <c:ptCount val="7"/>
                <c:pt idx="0">
                  <c:v>Accounting</c:v>
                </c:pt>
                <c:pt idx="1">
                  <c:v>Legal</c:v>
                </c:pt>
                <c:pt idx="2">
                  <c:v>Utilities</c:v>
                </c:pt>
                <c:pt idx="3">
                  <c:v>Telephone</c:v>
                </c:pt>
                <c:pt idx="4">
                  <c:v>Equipment</c:v>
                </c:pt>
                <c:pt idx="5">
                  <c:v>Rentals</c:v>
                </c:pt>
                <c:pt idx="6">
                  <c:v>Other</c:v>
                </c:pt>
              </c:strCache>
            </c:strRef>
          </c:cat>
          <c:val>
            <c:numRef>
              <c:f>Budget!$D$49:$D$55</c:f>
              <c:numCache>
                <c:ptCount val="7"/>
                <c:pt idx="0">
                  <c:v>1200</c:v>
                </c:pt>
                <c:pt idx="1">
                  <c:v>5000</c:v>
                </c:pt>
                <c:pt idx="2">
                  <c:v>15000</c:v>
                </c:pt>
                <c:pt idx="3">
                  <c:v>5000</c:v>
                </c:pt>
                <c:pt idx="4">
                  <c:v>3400</c:v>
                </c:pt>
                <c:pt idx="5">
                  <c:v>560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Budgeted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Budget!$K$49:$K$55</c:f>
              <c:strCache>
                <c:ptCount val="7"/>
                <c:pt idx="0">
                  <c:v>Accounting</c:v>
                </c:pt>
                <c:pt idx="1">
                  <c:v>Legal</c:v>
                </c:pt>
                <c:pt idx="2">
                  <c:v>Utilities</c:v>
                </c:pt>
                <c:pt idx="3">
                  <c:v>Telephone</c:v>
                </c:pt>
                <c:pt idx="4">
                  <c:v>Equipment</c:v>
                </c:pt>
                <c:pt idx="5">
                  <c:v>Rentals</c:v>
                </c:pt>
                <c:pt idx="6">
                  <c:v>Other</c:v>
                </c:pt>
              </c:strCache>
            </c:strRef>
          </c:cat>
          <c:val>
            <c:numRef>
              <c:f>Budget!$E$49:$E$55</c:f>
              <c:numCache>
                <c:ptCount val="7"/>
                <c:pt idx="0">
                  <c:v>1500</c:v>
                </c:pt>
                <c:pt idx="1">
                  <c:v>6000</c:v>
                </c:pt>
                <c:pt idx="2">
                  <c:v>15789</c:v>
                </c:pt>
                <c:pt idx="3">
                  <c:v>4800</c:v>
                </c:pt>
                <c:pt idx="4">
                  <c:v>3000</c:v>
                </c:pt>
                <c:pt idx="5">
                  <c:v>600</c:v>
                </c:pt>
                <c:pt idx="6">
                  <c:v>0</c:v>
                </c:pt>
              </c:numCache>
            </c:numRef>
          </c:val>
        </c:ser>
        <c:axId val="1346156"/>
        <c:axId val="12115405"/>
      </c:barChart>
      <c:catAx>
        <c:axId val="13461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2115405"/>
        <c:crosses val="autoZero"/>
        <c:auto val="0"/>
        <c:lblOffset val="100"/>
        <c:tickLblSkip val="2"/>
        <c:noMultiLvlLbl val="0"/>
      </c:catAx>
      <c:valAx>
        <c:axId val="121154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61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75"/>
          <c:y val="0.9015"/>
          <c:w val="0.260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Income Details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605"/>
          <c:w val="0.96025"/>
          <c:h val="0.701"/>
        </c:manualLayout>
      </c:layout>
      <c:lineChart>
        <c:grouping val="standard"/>
        <c:varyColors val="0"/>
        <c:ser>
          <c:idx val="0"/>
          <c:order val="0"/>
          <c:tx>
            <c:v>Actual Income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Budget!$K$13:$K$19</c:f>
              <c:strCache>
                <c:ptCount val="7"/>
                <c:pt idx="0">
                  <c:v>Sales</c:v>
                </c:pt>
                <c:pt idx="1">
                  <c:v>Interest</c:v>
                </c:pt>
                <c:pt idx="2">
                  <c:v>Fees</c:v>
                </c:pt>
                <c:pt idx="3">
                  <c:v>Commissions</c:v>
                </c:pt>
                <c:pt idx="4">
                  <c:v>Rent</c:v>
                </c:pt>
                <c:pt idx="5">
                  <c:v>Royalties</c:v>
                </c:pt>
                <c:pt idx="6">
                  <c:v>Other</c:v>
                </c:pt>
              </c:strCache>
            </c:strRef>
          </c:cat>
          <c:val>
            <c:numRef>
              <c:f>Budget!$D$13:$D$19</c:f>
              <c:numCache>
                <c:ptCount val="7"/>
                <c:pt idx="0">
                  <c:v>1400000</c:v>
                </c:pt>
                <c:pt idx="1">
                  <c:v>5000</c:v>
                </c:pt>
                <c:pt idx="2">
                  <c:v>1000</c:v>
                </c:pt>
                <c:pt idx="3">
                  <c:v>10000</c:v>
                </c:pt>
                <c:pt idx="4">
                  <c:v>9000</c:v>
                </c:pt>
                <c:pt idx="5">
                  <c:v>2500</c:v>
                </c:pt>
                <c:pt idx="6">
                  <c:v>5000</c:v>
                </c:pt>
              </c:numCache>
            </c:numRef>
          </c:val>
          <c:smooth val="0"/>
        </c:ser>
        <c:ser>
          <c:idx val="1"/>
          <c:order val="1"/>
          <c:tx>
            <c:v>Estimated Income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Budget!$K$13:$K$19</c:f>
              <c:strCache>
                <c:ptCount val="7"/>
                <c:pt idx="0">
                  <c:v>Sales</c:v>
                </c:pt>
                <c:pt idx="1">
                  <c:v>Interest</c:v>
                </c:pt>
                <c:pt idx="2">
                  <c:v>Fees</c:v>
                </c:pt>
                <c:pt idx="3">
                  <c:v>Commissions</c:v>
                </c:pt>
                <c:pt idx="4">
                  <c:v>Rent</c:v>
                </c:pt>
                <c:pt idx="5">
                  <c:v>Royalties</c:v>
                </c:pt>
                <c:pt idx="6">
                  <c:v>Other</c:v>
                </c:pt>
              </c:strCache>
            </c:strRef>
          </c:cat>
          <c:val>
            <c:numRef>
              <c:f>Budget!$E$13:$E$19</c:f>
              <c:numCache>
                <c:ptCount val="7"/>
                <c:pt idx="0">
                  <c:v>1200000</c:v>
                </c:pt>
                <c:pt idx="1">
                  <c:v>4500</c:v>
                </c:pt>
                <c:pt idx="2">
                  <c:v>980</c:v>
                </c:pt>
                <c:pt idx="3">
                  <c:v>98000</c:v>
                </c:pt>
                <c:pt idx="4">
                  <c:v>8000</c:v>
                </c:pt>
                <c:pt idx="5">
                  <c:v>2600</c:v>
                </c:pt>
                <c:pt idx="6">
                  <c:v>4000</c:v>
                </c:pt>
              </c:numCache>
            </c:numRef>
          </c:val>
          <c:smooth val="0"/>
        </c:ser>
        <c:marker val="1"/>
        <c:axId val="41929782"/>
        <c:axId val="41823719"/>
      </c:lineChart>
      <c:catAx>
        <c:axId val="419297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1823719"/>
        <c:crosses val="autoZero"/>
        <c:auto val="0"/>
        <c:lblOffset val="100"/>
        <c:tickLblSkip val="2"/>
        <c:noMultiLvlLbl val="0"/>
      </c:catAx>
      <c:valAx>
        <c:axId val="41823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297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2"/>
          <c:y val="0.9015"/>
          <c:w val="0.5267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Selling Expense Details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605"/>
          <c:w val="0.96025"/>
          <c:h val="0.701"/>
        </c:manualLayout>
      </c:layout>
      <c:barChart>
        <c:barDir val="col"/>
        <c:grouping val="clustered"/>
        <c:varyColors val="0"/>
        <c:ser>
          <c:idx val="0"/>
          <c:order val="0"/>
          <c:tx>
            <c:v>Actual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Budget!$K$24:$K$30</c:f>
              <c:strCache>
                <c:ptCount val="7"/>
                <c:pt idx="0">
                  <c:v>Salaries</c:v>
                </c:pt>
                <c:pt idx="1">
                  <c:v>Commissions</c:v>
                </c:pt>
                <c:pt idx="2">
                  <c:v>Advertising</c:v>
                </c:pt>
                <c:pt idx="3">
                  <c:v>Delivery</c:v>
                </c:pt>
                <c:pt idx="4">
                  <c:v>Shipping</c:v>
                </c:pt>
                <c:pt idx="5">
                  <c:v>Travel</c:v>
                </c:pt>
                <c:pt idx="6">
                  <c:v>Other</c:v>
                </c:pt>
              </c:strCache>
            </c:strRef>
          </c:cat>
          <c:val>
            <c:numRef>
              <c:f>Budget!$D$24:$D$30</c:f>
              <c:numCache>
                <c:ptCount val="7"/>
                <c:pt idx="0">
                  <c:v>246000</c:v>
                </c:pt>
                <c:pt idx="1">
                  <c:v>10000</c:v>
                </c:pt>
                <c:pt idx="2">
                  <c:v>6000</c:v>
                </c:pt>
                <c:pt idx="3">
                  <c:v>0</c:v>
                </c:pt>
                <c:pt idx="4">
                  <c:v>0</c:v>
                </c:pt>
                <c:pt idx="5">
                  <c:v>4600</c:v>
                </c:pt>
                <c:pt idx="6">
                  <c:v>1000</c:v>
                </c:pt>
              </c:numCache>
            </c:numRef>
          </c:val>
        </c:ser>
        <c:ser>
          <c:idx val="1"/>
          <c:order val="1"/>
          <c:tx>
            <c:v>Budgeted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Budget!$K$24:$K$30</c:f>
              <c:strCache>
                <c:ptCount val="7"/>
                <c:pt idx="0">
                  <c:v>Salaries</c:v>
                </c:pt>
                <c:pt idx="1">
                  <c:v>Commissions</c:v>
                </c:pt>
                <c:pt idx="2">
                  <c:v>Advertising</c:v>
                </c:pt>
                <c:pt idx="3">
                  <c:v>Delivery</c:v>
                </c:pt>
                <c:pt idx="4">
                  <c:v>Shipping</c:v>
                </c:pt>
                <c:pt idx="5">
                  <c:v>Travel</c:v>
                </c:pt>
                <c:pt idx="6">
                  <c:v>Other</c:v>
                </c:pt>
              </c:strCache>
            </c:strRef>
          </c:cat>
          <c:val>
            <c:numRef>
              <c:f>Budget!$E$24:$E$30</c:f>
              <c:numCache>
                <c:ptCount val="7"/>
                <c:pt idx="0">
                  <c:v>248000</c:v>
                </c:pt>
                <c:pt idx="1">
                  <c:v>12000</c:v>
                </c:pt>
                <c:pt idx="2">
                  <c:v>8000</c:v>
                </c:pt>
                <c:pt idx="3">
                  <c:v>0</c:v>
                </c:pt>
                <c:pt idx="4">
                  <c:v>0</c:v>
                </c:pt>
                <c:pt idx="5">
                  <c:v>5600</c:v>
                </c:pt>
                <c:pt idx="6">
                  <c:v>1200</c:v>
                </c:pt>
              </c:numCache>
            </c:numRef>
          </c:val>
        </c:ser>
        <c:axId val="40869152"/>
        <c:axId val="32278049"/>
      </c:barChart>
      <c:catAx>
        <c:axId val="408691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2278049"/>
        <c:crosses val="autoZero"/>
        <c:auto val="0"/>
        <c:lblOffset val="100"/>
        <c:tickLblSkip val="2"/>
        <c:noMultiLvlLbl val="0"/>
      </c:catAx>
      <c:valAx>
        <c:axId val="32278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691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525"/>
          <c:y val="0.9015"/>
          <c:w val="0.260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</xdr:row>
      <xdr:rowOff>76200</xdr:rowOff>
    </xdr:from>
    <xdr:to>
      <xdr:col>9</xdr:col>
      <xdr:colOff>85725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1390650" y="552450"/>
        <a:ext cx="48672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3</xdr:row>
      <xdr:rowOff>28575</xdr:rowOff>
    </xdr:from>
    <xdr:to>
      <xdr:col>9</xdr:col>
      <xdr:colOff>28575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1323975" y="504825"/>
        <a:ext cx="4876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19050</xdr:rowOff>
    </xdr:from>
    <xdr:to>
      <xdr:col>9</xdr:col>
      <xdr:colOff>85725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381125" y="495300"/>
        <a:ext cx="4876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3</xdr:row>
      <xdr:rowOff>0</xdr:rowOff>
    </xdr:from>
    <xdr:to>
      <xdr:col>9</xdr:col>
      <xdr:colOff>28575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1323975" y="476250"/>
        <a:ext cx="4876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3</xdr:row>
      <xdr:rowOff>9525</xdr:rowOff>
    </xdr:from>
    <xdr:to>
      <xdr:col>9</xdr:col>
      <xdr:colOff>28575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1323975" y="485775"/>
        <a:ext cx="4876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xworks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jaxworks.com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C4:Q23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00390625" style="54" customWidth="1"/>
    <col min="2" max="2" width="3.25390625" style="54" customWidth="1"/>
    <col min="3" max="3" width="3.875" style="54" customWidth="1"/>
    <col min="4" max="16" width="9.00390625" style="54" customWidth="1"/>
    <col min="17" max="17" width="3.875" style="54" customWidth="1"/>
    <col min="18" max="16384" width="9.00390625" style="54" customWidth="1"/>
  </cols>
  <sheetData>
    <row r="1" ht="6" customHeight="1"/>
    <row r="3" ht="13.5" thickBot="1"/>
    <row r="4" spans="3:17" ht="13.5" thickTop="1">
      <c r="C4" s="55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7"/>
    </row>
    <row r="5" spans="3:17" ht="33">
      <c r="C5" s="58"/>
      <c r="D5" s="59" t="s">
        <v>84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1"/>
    </row>
    <row r="6" spans="3:17" ht="12.75">
      <c r="C6" s="6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1"/>
    </row>
    <row r="7" spans="3:17" ht="49.5" customHeight="1">
      <c r="C7" s="62"/>
      <c r="D7" s="68" t="s">
        <v>85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1"/>
    </row>
    <row r="8" spans="3:17" ht="15">
      <c r="C8" s="62"/>
      <c r="D8" s="64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1"/>
    </row>
    <row r="9" spans="3:17" ht="15">
      <c r="C9" s="62"/>
      <c r="D9" s="64" t="s">
        <v>86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1"/>
    </row>
    <row r="10" spans="3:17" ht="15">
      <c r="C10" s="62"/>
      <c r="D10" s="64" t="s">
        <v>87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1"/>
    </row>
    <row r="11" spans="3:17" ht="15">
      <c r="C11" s="62"/>
      <c r="D11" s="64" t="s">
        <v>88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1"/>
    </row>
    <row r="12" spans="3:17" ht="15">
      <c r="C12" s="62"/>
      <c r="D12" s="64" t="s">
        <v>89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1"/>
    </row>
    <row r="13" spans="3:17" ht="15">
      <c r="C13" s="62"/>
      <c r="D13" s="64" t="s">
        <v>90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1"/>
    </row>
    <row r="14" spans="3:17" ht="15">
      <c r="C14" s="62"/>
      <c r="D14" s="64" t="s">
        <v>91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1"/>
    </row>
    <row r="15" spans="3:17" ht="15">
      <c r="C15" s="62"/>
      <c r="D15" s="64" t="s">
        <v>92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1"/>
    </row>
    <row r="16" spans="3:17" ht="15">
      <c r="C16" s="62"/>
      <c r="D16" s="64" t="s">
        <v>93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1"/>
    </row>
    <row r="17" spans="3:17" ht="15">
      <c r="C17" s="62"/>
      <c r="D17" s="64" t="s">
        <v>94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1"/>
    </row>
    <row r="18" spans="3:17" ht="15">
      <c r="C18" s="62"/>
      <c r="D18" s="64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1"/>
    </row>
    <row r="19" spans="3:17" ht="34.5" customHeight="1">
      <c r="C19" s="62"/>
      <c r="D19" s="68" t="s">
        <v>95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1"/>
    </row>
    <row r="20" spans="3:17" ht="12.75"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1"/>
    </row>
    <row r="21" spans="3:17" ht="12.75">
      <c r="C21" s="62"/>
      <c r="D21" s="69" t="s">
        <v>96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1"/>
    </row>
    <row r="22" spans="3:17" ht="12.75"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1"/>
    </row>
    <row r="23" spans="3:17" ht="13.5" thickBot="1">
      <c r="C23" s="65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7"/>
    </row>
    <row r="24" ht="13.5" thickTop="1"/>
  </sheetData>
  <sheetProtection selectLockedCells="1" selectUnlockedCells="1"/>
  <mergeCells count="3">
    <mergeCell ref="D7:P7"/>
    <mergeCell ref="D19:P19"/>
    <mergeCell ref="D21:Q21"/>
  </mergeCells>
  <hyperlinks>
    <hyperlink ref="D21:L21" r:id="rId1" display="© Copyright, 2006, Jaxworks, All Rights Reserved."/>
  </hyperlinks>
  <printOptions/>
  <pageMargins left="0.75" right="0.75" top="1" bottom="1" header="0.5" footer="0.5"/>
  <pageSetup fitToHeight="1" fitToWidth="1" horizontalDpi="300" verticalDpi="300" orientation="portrait" scale="7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61"/>
  <sheetViews>
    <sheetView showGridLines="0" showRowColHeaders="0" zoomScalePageLayoutView="0" workbookViewId="0" topLeftCell="A1">
      <selection activeCell="A1" sqref="A1"/>
    </sheetView>
  </sheetViews>
  <sheetFormatPr defaultColWidth="8.75390625" defaultRowHeight="12.75"/>
  <cols>
    <col min="1" max="1" width="2.875" style="11" customWidth="1"/>
    <col min="2" max="2" width="3.375" style="11" customWidth="1"/>
    <col min="3" max="3" width="21.00390625" style="11" customWidth="1"/>
    <col min="4" max="4" width="8.75390625" style="11" customWidth="1"/>
    <col min="5" max="5" width="9.625" style="11" customWidth="1"/>
    <col min="6" max="6" width="12.125" style="11" customWidth="1"/>
    <col min="7" max="7" width="13.125" style="11" customWidth="1"/>
    <col min="8" max="8" width="26.75390625" style="11" customWidth="1"/>
    <col min="9" max="9" width="4.625" style="11" customWidth="1"/>
    <col min="10" max="10" width="13.375" style="11" customWidth="1"/>
    <col min="11" max="11" width="28.875" style="49" customWidth="1"/>
    <col min="12" max="16384" width="8.75390625" style="11" customWidth="1"/>
  </cols>
  <sheetData>
    <row r="1" spans="2:11" ht="13.5" thickBot="1">
      <c r="B1" s="12"/>
      <c r="C1" s="12"/>
      <c r="D1" s="12"/>
      <c r="E1" s="12"/>
      <c r="F1" s="12"/>
      <c r="G1" s="12"/>
      <c r="H1" s="12"/>
      <c r="I1" s="12"/>
      <c r="K1" s="13"/>
    </row>
    <row r="2" spans="1:11" ht="13.5" thickTop="1">
      <c r="A2" s="15"/>
      <c r="B2" s="14"/>
      <c r="C2" s="14"/>
      <c r="D2" s="14"/>
      <c r="E2" s="14"/>
      <c r="F2" s="14"/>
      <c r="G2" s="14"/>
      <c r="H2" s="14"/>
      <c r="I2" s="14"/>
      <c r="J2" s="16"/>
      <c r="K2" s="13"/>
    </row>
    <row r="3" spans="1:11" ht="18" customHeight="1">
      <c r="A3" s="15"/>
      <c r="B3" s="14"/>
      <c r="C3" s="14"/>
      <c r="D3" s="14"/>
      <c r="E3" s="14"/>
      <c r="F3" s="14"/>
      <c r="G3" s="14"/>
      <c r="H3" s="17" t="s">
        <v>0</v>
      </c>
      <c r="I3" s="14"/>
      <c r="J3" s="16"/>
      <c r="K3" s="18" t="s">
        <v>1</v>
      </c>
    </row>
    <row r="4" spans="1:11" ht="12.75">
      <c r="A4" s="15"/>
      <c r="B4" s="14"/>
      <c r="C4" s="14"/>
      <c r="D4" s="14"/>
      <c r="E4" s="14"/>
      <c r="F4" s="14"/>
      <c r="G4" s="19" t="s">
        <v>2</v>
      </c>
      <c r="H4" s="51">
        <f ca="1">NOW()</f>
        <v>41768.66044872685</v>
      </c>
      <c r="I4" s="14"/>
      <c r="J4" s="16"/>
      <c r="K4" s="20" t="s">
        <v>3</v>
      </c>
    </row>
    <row r="5" spans="1:11" ht="12.75">
      <c r="A5" s="15"/>
      <c r="B5" s="14"/>
      <c r="C5" s="14"/>
      <c r="D5" s="14"/>
      <c r="E5" s="21"/>
      <c r="F5" s="14"/>
      <c r="G5" s="14"/>
      <c r="H5" s="14"/>
      <c r="I5" s="14"/>
      <c r="J5" s="16"/>
      <c r="K5" s="22" t="s">
        <v>4</v>
      </c>
    </row>
    <row r="6" spans="1:11" ht="12.75">
      <c r="A6" s="15"/>
      <c r="B6" s="14"/>
      <c r="C6" s="23"/>
      <c r="D6" s="23"/>
      <c r="E6" s="23"/>
      <c r="F6" s="23"/>
      <c r="G6" s="23"/>
      <c r="H6" s="14"/>
      <c r="I6" s="14"/>
      <c r="J6" s="16"/>
      <c r="K6" s="24"/>
    </row>
    <row r="7" spans="1:11" ht="13.5" thickBot="1">
      <c r="A7" s="15"/>
      <c r="B7" s="14"/>
      <c r="C7" s="25" t="s">
        <v>5</v>
      </c>
      <c r="D7" s="26" t="s">
        <v>6</v>
      </c>
      <c r="E7" s="26" t="s">
        <v>7</v>
      </c>
      <c r="F7" s="26" t="s">
        <v>8</v>
      </c>
      <c r="G7" s="27" t="s">
        <v>9</v>
      </c>
      <c r="H7" s="14"/>
      <c r="I7" s="14"/>
      <c r="J7" s="16"/>
      <c r="K7" s="28"/>
    </row>
    <row r="8" spans="1:11" ht="13.5" thickTop="1">
      <c r="A8" s="15"/>
      <c r="B8" s="14"/>
      <c r="C8" s="29" t="s">
        <v>10</v>
      </c>
      <c r="D8" s="30">
        <f>D20</f>
        <v>1432500</v>
      </c>
      <c r="E8" s="30">
        <f>E20</f>
        <v>1318080</v>
      </c>
      <c r="F8" s="31">
        <f>IF(D8-E8&gt;0,D8-E8,"")</f>
        <v>114420</v>
      </c>
      <c r="G8" s="31">
        <f>IF(D8-E8&lt;0,D8-E8,"")</f>
      </c>
      <c r="H8" s="14"/>
      <c r="I8" s="14"/>
      <c r="J8" s="16"/>
      <c r="K8" s="13" t="s">
        <v>11</v>
      </c>
    </row>
    <row r="9" spans="1:11" ht="12.75">
      <c r="A9" s="15"/>
      <c r="B9" s="14"/>
      <c r="C9" s="29" t="s">
        <v>12</v>
      </c>
      <c r="D9" s="30">
        <f>IF(D31+D46+D56,D31+D46+D56,"")</f>
        <v>339760</v>
      </c>
      <c r="E9" s="30">
        <f>IF(E31+E46+E56,E31+E46+E68,"")</f>
        <v>314910</v>
      </c>
      <c r="F9" s="31">
        <f>IF(D9-E9&gt;0,D9-E9,"")</f>
        <v>24850</v>
      </c>
      <c r="G9" s="31">
        <f>IF(D9-E9&lt;0,D9-E9,"")</f>
      </c>
      <c r="H9" s="14"/>
      <c r="I9" s="14"/>
      <c r="J9" s="16"/>
      <c r="K9" s="13" t="s">
        <v>13</v>
      </c>
    </row>
    <row r="10" spans="1:11" ht="12.75">
      <c r="A10" s="15"/>
      <c r="B10" s="14"/>
      <c r="C10" s="32" t="s">
        <v>14</v>
      </c>
      <c r="D10" s="30">
        <f>IF(D8-D9,D8-D9,"")</f>
        <v>1092740</v>
      </c>
      <c r="E10" s="30">
        <f>IF(E8-E9,E8-E9,"")</f>
        <v>1003170</v>
      </c>
      <c r="F10" s="33">
        <f>IF(D10-E10&gt;0,D10-E10,"")</f>
        <v>89570</v>
      </c>
      <c r="G10" s="33">
        <f>IF(D10-E10&lt;0,D10-E10,"")</f>
      </c>
      <c r="H10" s="14"/>
      <c r="I10" s="14"/>
      <c r="J10" s="16"/>
      <c r="K10" s="13"/>
    </row>
    <row r="11" spans="1:11" ht="12.75">
      <c r="A11" s="15"/>
      <c r="B11" s="14"/>
      <c r="C11" s="23"/>
      <c r="D11" s="23"/>
      <c r="E11" s="23"/>
      <c r="F11" s="23"/>
      <c r="G11" s="23"/>
      <c r="H11" s="23"/>
      <c r="I11" s="14"/>
      <c r="J11" s="16"/>
      <c r="K11" s="24"/>
    </row>
    <row r="12" spans="1:11" ht="13.5" thickBot="1">
      <c r="A12" s="15"/>
      <c r="B12" s="14"/>
      <c r="C12" s="34" t="s">
        <v>15</v>
      </c>
      <c r="D12" s="35" t="s">
        <v>6</v>
      </c>
      <c r="E12" s="26" t="s">
        <v>7</v>
      </c>
      <c r="F12" s="26" t="s">
        <v>8</v>
      </c>
      <c r="G12" s="26" t="s">
        <v>9</v>
      </c>
      <c r="H12" s="36" t="s">
        <v>16</v>
      </c>
      <c r="I12" s="14"/>
      <c r="J12" s="16"/>
      <c r="K12" s="13"/>
    </row>
    <row r="13" spans="1:11" ht="13.5" thickTop="1">
      <c r="A13" s="15"/>
      <c r="B13" s="14"/>
      <c r="C13" s="29" t="s">
        <v>17</v>
      </c>
      <c r="D13" s="7">
        <v>1400000</v>
      </c>
      <c r="E13" s="7">
        <v>1200000</v>
      </c>
      <c r="F13" s="30">
        <f aca="true" t="shared" si="0" ref="F13:F20">IF(D13-E13&gt;0,D13-E13,"")</f>
        <v>200000</v>
      </c>
      <c r="G13" s="30">
        <f aca="true" t="shared" si="1" ref="G13:G20">IF(D13-E13&lt;0,D13-E13,"")</f>
      </c>
      <c r="H13" s="8" t="s">
        <v>18</v>
      </c>
      <c r="I13" s="14"/>
      <c r="J13" s="16"/>
      <c r="K13" s="13" t="s">
        <v>19</v>
      </c>
    </row>
    <row r="14" spans="1:11" ht="12.75">
      <c r="A14" s="15"/>
      <c r="B14" s="14"/>
      <c r="C14" s="29" t="s">
        <v>20</v>
      </c>
      <c r="D14" s="7">
        <v>5000</v>
      </c>
      <c r="E14" s="7">
        <v>4500</v>
      </c>
      <c r="F14" s="30">
        <f t="shared" si="0"/>
        <v>500</v>
      </c>
      <c r="G14" s="30">
        <f t="shared" si="1"/>
      </c>
      <c r="H14" s="8"/>
      <c r="I14" s="14"/>
      <c r="J14" s="16"/>
      <c r="K14" s="13" t="s">
        <v>21</v>
      </c>
    </row>
    <row r="15" spans="1:11" ht="12.75">
      <c r="A15" s="15"/>
      <c r="B15" s="14"/>
      <c r="C15" s="29" t="s">
        <v>22</v>
      </c>
      <c r="D15" s="7">
        <v>1000</v>
      </c>
      <c r="E15" s="7">
        <v>980</v>
      </c>
      <c r="F15" s="30">
        <f t="shared" si="0"/>
        <v>20</v>
      </c>
      <c r="G15" s="30">
        <f t="shared" si="1"/>
      </c>
      <c r="H15" s="8"/>
      <c r="I15" s="14"/>
      <c r="J15" s="16"/>
      <c r="K15" s="13" t="s">
        <v>23</v>
      </c>
    </row>
    <row r="16" spans="1:11" ht="12.75">
      <c r="A16" s="15"/>
      <c r="B16" s="14"/>
      <c r="C16" s="29" t="s">
        <v>24</v>
      </c>
      <c r="D16" s="7">
        <v>10000</v>
      </c>
      <c r="E16" s="7">
        <v>98000</v>
      </c>
      <c r="F16" s="30">
        <f t="shared" si="0"/>
      </c>
      <c r="G16" s="30">
        <f t="shared" si="1"/>
        <v>-88000</v>
      </c>
      <c r="H16" s="8"/>
      <c r="I16" s="14"/>
      <c r="J16" s="16"/>
      <c r="K16" s="13" t="s">
        <v>25</v>
      </c>
    </row>
    <row r="17" spans="1:11" ht="12.75">
      <c r="A17" s="15"/>
      <c r="B17" s="14"/>
      <c r="C17" s="29" t="s">
        <v>26</v>
      </c>
      <c r="D17" s="7">
        <v>9000</v>
      </c>
      <c r="E17" s="7">
        <v>8000</v>
      </c>
      <c r="F17" s="30">
        <f t="shared" si="0"/>
        <v>1000</v>
      </c>
      <c r="G17" s="30">
        <f t="shared" si="1"/>
      </c>
      <c r="H17" s="8"/>
      <c r="I17" s="14"/>
      <c r="J17" s="16"/>
      <c r="K17" s="13" t="s">
        <v>27</v>
      </c>
    </row>
    <row r="18" spans="1:11" ht="12.75">
      <c r="A18" s="15"/>
      <c r="B18" s="14"/>
      <c r="C18" s="29" t="s">
        <v>28</v>
      </c>
      <c r="D18" s="7">
        <v>2500</v>
      </c>
      <c r="E18" s="7">
        <v>2600</v>
      </c>
      <c r="F18" s="30">
        <f t="shared" si="0"/>
      </c>
      <c r="G18" s="30">
        <f t="shared" si="1"/>
        <v>-100</v>
      </c>
      <c r="H18" s="8"/>
      <c r="I18" s="14"/>
      <c r="J18" s="16"/>
      <c r="K18" s="13" t="s">
        <v>29</v>
      </c>
    </row>
    <row r="19" spans="1:11" ht="12.75">
      <c r="A19" s="15"/>
      <c r="B19" s="14"/>
      <c r="C19" s="29" t="s">
        <v>30</v>
      </c>
      <c r="D19" s="7">
        <v>5000</v>
      </c>
      <c r="E19" s="7">
        <v>4000</v>
      </c>
      <c r="F19" s="30">
        <f t="shared" si="0"/>
        <v>1000</v>
      </c>
      <c r="G19" s="30">
        <f t="shared" si="1"/>
      </c>
      <c r="H19" s="9"/>
      <c r="I19" s="14"/>
      <c r="J19" s="16"/>
      <c r="K19" s="13" t="s">
        <v>31</v>
      </c>
    </row>
    <row r="20" spans="1:11" ht="12.75">
      <c r="A20" s="15"/>
      <c r="B20" s="14"/>
      <c r="C20" s="37" t="s">
        <v>32</v>
      </c>
      <c r="D20" s="38">
        <f>IF(SUM(D13:D19),SUM(D13:D19),"")</f>
        <v>1432500</v>
      </c>
      <c r="E20" s="38">
        <f>IF(SUM(E13:E19),SUM(E13:E19),"")</f>
        <v>1318080</v>
      </c>
      <c r="F20" s="39">
        <f t="shared" si="0"/>
        <v>114420</v>
      </c>
      <c r="G20" s="40">
        <f t="shared" si="1"/>
      </c>
      <c r="H20" s="41"/>
      <c r="I20" s="14"/>
      <c r="J20" s="16"/>
      <c r="K20" s="13"/>
    </row>
    <row r="21" spans="1:11" ht="12.75">
      <c r="A21" s="15"/>
      <c r="B21" s="14"/>
      <c r="C21" s="23"/>
      <c r="D21" s="23"/>
      <c r="E21" s="23"/>
      <c r="F21" s="23"/>
      <c r="G21" s="23"/>
      <c r="H21" s="23"/>
      <c r="I21" s="14"/>
      <c r="J21" s="16"/>
      <c r="K21" s="13"/>
    </row>
    <row r="22" spans="1:11" ht="13.5" thickBot="1">
      <c r="A22" s="15"/>
      <c r="B22" s="14"/>
      <c r="C22" s="34" t="s">
        <v>33</v>
      </c>
      <c r="D22" s="35" t="s">
        <v>6</v>
      </c>
      <c r="E22" s="26" t="s">
        <v>7</v>
      </c>
      <c r="F22" s="26" t="s">
        <v>8</v>
      </c>
      <c r="G22" s="26" t="s">
        <v>9</v>
      </c>
      <c r="H22" s="36" t="s">
        <v>16</v>
      </c>
      <c r="I22" s="14"/>
      <c r="J22" s="16"/>
      <c r="K22" s="13"/>
    </row>
    <row r="23" spans="1:11" ht="15.75" customHeight="1" thickBot="1" thickTop="1">
      <c r="A23" s="15"/>
      <c r="B23" s="14"/>
      <c r="C23" s="42" t="s">
        <v>34</v>
      </c>
      <c r="D23" s="43"/>
      <c r="E23" s="43"/>
      <c r="F23" s="43"/>
      <c r="G23" s="43"/>
      <c r="H23" s="44"/>
      <c r="I23" s="14"/>
      <c r="J23" s="16"/>
      <c r="K23" s="13"/>
    </row>
    <row r="24" spans="1:11" ht="12.75">
      <c r="A24" s="15"/>
      <c r="B24" s="14"/>
      <c r="C24" s="29" t="s">
        <v>35</v>
      </c>
      <c r="D24" s="10">
        <v>246000</v>
      </c>
      <c r="E24" s="10">
        <v>248000</v>
      </c>
      <c r="F24" s="30">
        <f aca="true" t="shared" si="2" ref="F24:F31">IF(D24-E24&gt;0,D24-E24,"")</f>
      </c>
      <c r="G24" s="30">
        <f aca="true" t="shared" si="3" ref="G24:G31">IF(D24-E24&lt;0,D24-E24,"")</f>
        <v>-2000</v>
      </c>
      <c r="H24" s="8"/>
      <c r="I24" s="14"/>
      <c r="J24" s="16"/>
      <c r="K24" s="13" t="s">
        <v>36</v>
      </c>
    </row>
    <row r="25" spans="1:11" ht="12.75">
      <c r="A25" s="15"/>
      <c r="B25" s="14"/>
      <c r="C25" s="29" t="s">
        <v>24</v>
      </c>
      <c r="D25" s="10">
        <v>10000</v>
      </c>
      <c r="E25" s="10">
        <v>12000</v>
      </c>
      <c r="F25" s="30">
        <f t="shared" si="2"/>
      </c>
      <c r="G25" s="30">
        <f t="shared" si="3"/>
        <v>-2000</v>
      </c>
      <c r="H25" s="8"/>
      <c r="I25" s="14"/>
      <c r="J25" s="16"/>
      <c r="K25" s="13" t="s">
        <v>25</v>
      </c>
    </row>
    <row r="26" spans="1:11" ht="12.75">
      <c r="A26" s="15"/>
      <c r="B26" s="14"/>
      <c r="C26" s="29" t="s">
        <v>37</v>
      </c>
      <c r="D26" s="10">
        <v>6000</v>
      </c>
      <c r="E26" s="10">
        <v>8000</v>
      </c>
      <c r="F26" s="30">
        <f t="shared" si="2"/>
      </c>
      <c r="G26" s="30">
        <f t="shared" si="3"/>
        <v>-2000</v>
      </c>
      <c r="H26" s="8" t="s">
        <v>38</v>
      </c>
      <c r="I26" s="14"/>
      <c r="J26" s="16"/>
      <c r="K26" s="13" t="s">
        <v>39</v>
      </c>
    </row>
    <row r="27" spans="1:11" ht="12.75">
      <c r="A27" s="15"/>
      <c r="B27" s="14"/>
      <c r="C27" s="29" t="s">
        <v>40</v>
      </c>
      <c r="D27" s="10">
        <v>0</v>
      </c>
      <c r="E27" s="10">
        <v>0</v>
      </c>
      <c r="F27" s="30">
        <f t="shared" si="2"/>
      </c>
      <c r="G27" s="30">
        <f t="shared" si="3"/>
      </c>
      <c r="H27" s="8"/>
      <c r="I27" s="14"/>
      <c r="J27" s="16"/>
      <c r="K27" s="13" t="s">
        <v>41</v>
      </c>
    </row>
    <row r="28" spans="1:11" ht="12.75">
      <c r="A28" s="15"/>
      <c r="B28" s="14"/>
      <c r="C28" s="29" t="s">
        <v>42</v>
      </c>
      <c r="D28" s="10">
        <v>0</v>
      </c>
      <c r="E28" s="10">
        <v>0</v>
      </c>
      <c r="F28" s="30">
        <f t="shared" si="2"/>
      </c>
      <c r="G28" s="30">
        <f t="shared" si="3"/>
      </c>
      <c r="H28" s="8"/>
      <c r="I28" s="14"/>
      <c r="J28" s="16"/>
      <c r="K28" s="13" t="s">
        <v>43</v>
      </c>
    </row>
    <row r="29" spans="1:11" ht="12.75">
      <c r="A29" s="15"/>
      <c r="B29" s="14"/>
      <c r="C29" s="29" t="s">
        <v>44</v>
      </c>
      <c r="D29" s="10">
        <v>4600</v>
      </c>
      <c r="E29" s="10">
        <v>5600</v>
      </c>
      <c r="F29" s="30">
        <f t="shared" si="2"/>
      </c>
      <c r="G29" s="30">
        <f t="shared" si="3"/>
        <v>-1000</v>
      </c>
      <c r="H29" s="8"/>
      <c r="I29" s="14"/>
      <c r="J29" s="16"/>
      <c r="K29" s="13" t="s">
        <v>45</v>
      </c>
    </row>
    <row r="30" spans="1:11" ht="12.75">
      <c r="A30" s="15"/>
      <c r="B30" s="14"/>
      <c r="C30" s="29" t="s">
        <v>30</v>
      </c>
      <c r="D30" s="10">
        <v>1000</v>
      </c>
      <c r="E30" s="10">
        <v>1200</v>
      </c>
      <c r="F30" s="30">
        <f t="shared" si="2"/>
      </c>
      <c r="G30" s="30">
        <f t="shared" si="3"/>
        <v>-200</v>
      </c>
      <c r="H30" s="9"/>
      <c r="I30" s="14"/>
      <c r="J30" s="16"/>
      <c r="K30" s="13" t="s">
        <v>31</v>
      </c>
    </row>
    <row r="31" spans="1:11" ht="12.75">
      <c r="A31" s="15"/>
      <c r="B31" s="14"/>
      <c r="C31" s="32" t="s">
        <v>46</v>
      </c>
      <c r="D31" s="40">
        <f>IF(SUM(D24:D30),SUM(D24:D30),"")</f>
        <v>267600</v>
      </c>
      <c r="E31" s="40">
        <f>IF(SUM(E24:E30),SUM(E24:E30),"")</f>
        <v>274800</v>
      </c>
      <c r="F31" s="39">
        <f t="shared" si="2"/>
      </c>
      <c r="G31" s="30">
        <f t="shared" si="3"/>
        <v>-7200</v>
      </c>
      <c r="H31" s="41"/>
      <c r="I31" s="14"/>
      <c r="J31" s="16"/>
      <c r="K31" s="13"/>
    </row>
    <row r="32" spans="1:11" ht="12.75">
      <c r="A32" s="15"/>
      <c r="B32" s="14"/>
      <c r="C32" s="32" t="s">
        <v>47</v>
      </c>
      <c r="D32" s="45">
        <f>IF(D9,D31/D9,"")</f>
        <v>0.7876147869084059</v>
      </c>
      <c r="E32" s="45">
        <f>IF(E9,E31/E9,"")</f>
        <v>0.8726302753167572</v>
      </c>
      <c r="F32" s="45"/>
      <c r="G32" s="45"/>
      <c r="H32" s="41"/>
      <c r="I32" s="14"/>
      <c r="J32" s="16"/>
      <c r="K32" s="13"/>
    </row>
    <row r="33" spans="1:11" ht="15.75" customHeight="1" thickBot="1">
      <c r="A33" s="15"/>
      <c r="B33" s="14"/>
      <c r="C33" s="42" t="s">
        <v>48</v>
      </c>
      <c r="D33" s="46"/>
      <c r="E33" s="46"/>
      <c r="F33" s="46"/>
      <c r="G33" s="44"/>
      <c r="H33" s="44"/>
      <c r="I33" s="14"/>
      <c r="J33" s="16"/>
      <c r="K33" s="13"/>
    </row>
    <row r="34" spans="1:11" ht="12.75">
      <c r="A34" s="15"/>
      <c r="B34" s="14"/>
      <c r="C34" s="29" t="s">
        <v>35</v>
      </c>
      <c r="D34" s="10">
        <v>12000</v>
      </c>
      <c r="E34" s="10">
        <v>10000</v>
      </c>
      <c r="F34" s="30">
        <f aca="true" t="shared" si="4" ref="F34:F46">IF(D34-E34&gt;0,D34-E34,"")</f>
        <v>2000</v>
      </c>
      <c r="G34" s="30">
        <f aca="true" t="shared" si="5" ref="G34:G46">IF(D34-E34&lt;0,D34-E34,"")</f>
      </c>
      <c r="H34" s="8"/>
      <c r="I34" s="14"/>
      <c r="J34" s="16"/>
      <c r="K34" s="13" t="s">
        <v>36</v>
      </c>
    </row>
    <row r="35" spans="1:11" ht="12.75">
      <c r="A35" s="15"/>
      <c r="B35" s="14"/>
      <c r="C35" s="29" t="s">
        <v>49</v>
      </c>
      <c r="D35" s="10">
        <v>5000</v>
      </c>
      <c r="E35" s="10">
        <v>6000</v>
      </c>
      <c r="F35" s="30">
        <f t="shared" si="4"/>
      </c>
      <c r="G35" s="30">
        <f t="shared" si="5"/>
        <v>-1000</v>
      </c>
      <c r="H35" s="8"/>
      <c r="I35" s="14"/>
      <c r="J35" s="16"/>
      <c r="K35" s="13" t="s">
        <v>50</v>
      </c>
    </row>
    <row r="36" spans="1:11" ht="12.75">
      <c r="A36" s="15"/>
      <c r="B36" s="14"/>
      <c r="C36" s="29" t="s">
        <v>51</v>
      </c>
      <c r="D36" s="10">
        <v>500</v>
      </c>
      <c r="E36" s="10">
        <v>500</v>
      </c>
      <c r="F36" s="30">
        <f t="shared" si="4"/>
      </c>
      <c r="G36" s="30">
        <f t="shared" si="5"/>
      </c>
      <c r="H36" s="8"/>
      <c r="I36" s="14"/>
      <c r="J36" s="16"/>
      <c r="K36" s="13" t="s">
        <v>52</v>
      </c>
    </row>
    <row r="37" spans="1:11" ht="12.75">
      <c r="A37" s="15"/>
      <c r="B37" s="14"/>
      <c r="C37" s="29" t="s">
        <v>53</v>
      </c>
      <c r="D37" s="10">
        <v>14000</v>
      </c>
      <c r="E37" s="10">
        <v>14000</v>
      </c>
      <c r="F37" s="30">
        <f t="shared" si="4"/>
      </c>
      <c r="G37" s="30">
        <f t="shared" si="5"/>
      </c>
      <c r="H37" s="8"/>
      <c r="I37" s="14"/>
      <c r="J37" s="16"/>
      <c r="K37" s="13" t="s">
        <v>54</v>
      </c>
    </row>
    <row r="38" spans="1:11" ht="12.75">
      <c r="A38" s="15"/>
      <c r="B38" s="14"/>
      <c r="C38" s="29" t="s">
        <v>55</v>
      </c>
      <c r="D38" s="10">
        <v>6000</v>
      </c>
      <c r="E38" s="10">
        <v>5000</v>
      </c>
      <c r="F38" s="30">
        <f t="shared" si="4"/>
        <v>1000</v>
      </c>
      <c r="G38" s="30">
        <f t="shared" si="5"/>
      </c>
      <c r="H38" s="8"/>
      <c r="I38" s="14"/>
      <c r="J38" s="16"/>
      <c r="K38" s="13" t="s">
        <v>56</v>
      </c>
    </row>
    <row r="39" spans="1:11" ht="12.75">
      <c r="A39" s="15"/>
      <c r="B39" s="14"/>
      <c r="C39" s="29" t="s">
        <v>57</v>
      </c>
      <c r="D39" s="10">
        <v>4000</v>
      </c>
      <c r="E39" s="10">
        <v>4100</v>
      </c>
      <c r="F39" s="30">
        <f t="shared" si="4"/>
      </c>
      <c r="G39" s="30">
        <f t="shared" si="5"/>
        <v>-100</v>
      </c>
      <c r="H39" s="8"/>
      <c r="I39" s="14"/>
      <c r="J39" s="16"/>
      <c r="K39" s="13" t="s">
        <v>58</v>
      </c>
    </row>
    <row r="40" spans="1:11" ht="12.75">
      <c r="A40" s="15"/>
      <c r="B40" s="14"/>
      <c r="C40" s="29" t="s">
        <v>59</v>
      </c>
      <c r="D40" s="10">
        <v>200</v>
      </c>
      <c r="E40" s="10">
        <v>190</v>
      </c>
      <c r="F40" s="30">
        <f t="shared" si="4"/>
        <v>10</v>
      </c>
      <c r="G40" s="30">
        <f t="shared" si="5"/>
      </c>
      <c r="H40" s="8"/>
      <c r="I40" s="14"/>
      <c r="J40" s="16"/>
      <c r="K40" s="13" t="s">
        <v>45</v>
      </c>
    </row>
    <row r="41" spans="1:11" ht="12.75">
      <c r="A41" s="15"/>
      <c r="B41" s="14"/>
      <c r="C41" s="29" t="s">
        <v>60</v>
      </c>
      <c r="D41" s="10">
        <v>300</v>
      </c>
      <c r="E41" s="10">
        <v>320</v>
      </c>
      <c r="F41" s="30">
        <f t="shared" si="4"/>
      </c>
      <c r="G41" s="30">
        <f t="shared" si="5"/>
        <v>-20</v>
      </c>
      <c r="H41" s="8"/>
      <c r="I41" s="14"/>
      <c r="J41" s="16"/>
      <c r="K41" s="13" t="s">
        <v>61</v>
      </c>
    </row>
    <row r="42" spans="1:11" ht="12.75">
      <c r="A42" s="15"/>
      <c r="B42" s="14"/>
      <c r="C42" s="29" t="s">
        <v>62</v>
      </c>
      <c r="D42" s="10">
        <v>0</v>
      </c>
      <c r="E42" s="10">
        <v>0</v>
      </c>
      <c r="F42" s="30">
        <f t="shared" si="4"/>
      </c>
      <c r="G42" s="30">
        <f t="shared" si="5"/>
      </c>
      <c r="H42" s="8"/>
      <c r="I42" s="14"/>
      <c r="J42" s="16"/>
      <c r="K42" s="13" t="s">
        <v>63</v>
      </c>
    </row>
    <row r="43" spans="1:11" ht="12.75">
      <c r="A43" s="15"/>
      <c r="B43" s="14"/>
      <c r="C43" s="29" t="s">
        <v>64</v>
      </c>
      <c r="D43" s="10">
        <v>0</v>
      </c>
      <c r="E43" s="10">
        <v>0</v>
      </c>
      <c r="F43" s="30">
        <f t="shared" si="4"/>
      </c>
      <c r="G43" s="30">
        <f t="shared" si="5"/>
      </c>
      <c r="H43" s="8"/>
      <c r="I43" s="14"/>
      <c r="J43" s="16"/>
      <c r="K43" s="13" t="s">
        <v>65</v>
      </c>
    </row>
    <row r="44" spans="1:11" ht="12.75">
      <c r="A44" s="15"/>
      <c r="B44" s="14"/>
      <c r="C44" s="29" t="s">
        <v>66</v>
      </c>
      <c r="D44" s="10">
        <v>0</v>
      </c>
      <c r="E44" s="10">
        <v>0</v>
      </c>
      <c r="F44" s="30">
        <f t="shared" si="4"/>
      </c>
      <c r="G44" s="30">
        <f t="shared" si="5"/>
      </c>
      <c r="H44" s="8"/>
      <c r="I44" s="14"/>
      <c r="J44" s="16"/>
      <c r="K44" s="13" t="s">
        <v>67</v>
      </c>
    </row>
    <row r="45" spans="1:11" ht="12.75">
      <c r="A45" s="15"/>
      <c r="B45" s="14"/>
      <c r="C45" s="29" t="s">
        <v>30</v>
      </c>
      <c r="D45" s="10">
        <v>0</v>
      </c>
      <c r="E45" s="10">
        <v>0</v>
      </c>
      <c r="F45" s="30">
        <f t="shared" si="4"/>
      </c>
      <c r="G45" s="30">
        <f t="shared" si="5"/>
      </c>
      <c r="H45" s="8"/>
      <c r="I45" s="14"/>
      <c r="J45" s="16"/>
      <c r="K45" s="13" t="s">
        <v>31</v>
      </c>
    </row>
    <row r="46" spans="1:11" ht="12.75">
      <c r="A46" s="15"/>
      <c r="B46" s="14"/>
      <c r="C46" s="32" t="s">
        <v>68</v>
      </c>
      <c r="D46" s="40">
        <f>IF(SUM(D34:D45),SUM(D34:D45),"")</f>
        <v>42000</v>
      </c>
      <c r="E46" s="40">
        <f>IF(SUM(E34:E45),SUM(E34:E45),"")</f>
        <v>40110</v>
      </c>
      <c r="F46" s="30">
        <f t="shared" si="4"/>
        <v>1890</v>
      </c>
      <c r="G46" s="30">
        <f t="shared" si="5"/>
      </c>
      <c r="H46" s="41"/>
      <c r="I46" s="14"/>
      <c r="J46" s="16"/>
      <c r="K46" s="13"/>
    </row>
    <row r="47" spans="1:11" ht="12.75">
      <c r="A47" s="15"/>
      <c r="B47" s="14"/>
      <c r="C47" s="32" t="s">
        <v>47</v>
      </c>
      <c r="D47" s="45">
        <f>IF(D9,D46/D9,"")</f>
        <v>0.12361667059100541</v>
      </c>
      <c r="E47" s="45">
        <f>IF(E9,E46/E9,"")</f>
        <v>0.12736972468324284</v>
      </c>
      <c r="F47" s="45"/>
      <c r="G47" s="45"/>
      <c r="H47" s="41"/>
      <c r="I47" s="14"/>
      <c r="J47" s="16"/>
      <c r="K47" s="13"/>
    </row>
    <row r="48" spans="1:11" ht="15.75" customHeight="1" thickBot="1">
      <c r="A48" s="15"/>
      <c r="B48" s="14"/>
      <c r="C48" s="47" t="s">
        <v>69</v>
      </c>
      <c r="D48" s="43"/>
      <c r="E48" s="43"/>
      <c r="F48" s="43"/>
      <c r="G48" s="43"/>
      <c r="H48" s="44"/>
      <c r="I48" s="14"/>
      <c r="J48" s="16"/>
      <c r="K48" s="13"/>
    </row>
    <row r="49" spans="1:11" ht="12.75">
      <c r="A49" s="15"/>
      <c r="B49" s="14"/>
      <c r="C49" s="29" t="s">
        <v>70</v>
      </c>
      <c r="D49" s="10">
        <v>1200</v>
      </c>
      <c r="E49" s="10">
        <v>1500</v>
      </c>
      <c r="F49" s="30">
        <f aca="true" t="shared" si="6" ref="F49:F56">IF(D49-E49&gt;0,D49-E49,"")</f>
      </c>
      <c r="G49" s="30">
        <f aca="true" t="shared" si="7" ref="G49:G56">IF(D49-E49&lt;0,D49-E49,"")</f>
        <v>-300</v>
      </c>
      <c r="H49" s="10"/>
      <c r="I49" s="14"/>
      <c r="J49" s="16"/>
      <c r="K49" s="13" t="s">
        <v>71</v>
      </c>
    </row>
    <row r="50" spans="1:11" ht="12.75">
      <c r="A50" s="15"/>
      <c r="B50" s="14"/>
      <c r="C50" s="29" t="s">
        <v>72</v>
      </c>
      <c r="D50" s="10">
        <v>5000</v>
      </c>
      <c r="E50" s="10">
        <v>6000</v>
      </c>
      <c r="F50" s="30">
        <f t="shared" si="6"/>
      </c>
      <c r="G50" s="30">
        <f t="shared" si="7"/>
        <v>-1000</v>
      </c>
      <c r="H50" s="10"/>
      <c r="I50" s="14"/>
      <c r="J50" s="16"/>
      <c r="K50" s="13" t="s">
        <v>73</v>
      </c>
    </row>
    <row r="51" spans="1:11" ht="12.75">
      <c r="A51" s="15"/>
      <c r="B51" s="14"/>
      <c r="C51" s="29" t="s">
        <v>74</v>
      </c>
      <c r="D51" s="10">
        <v>15000</v>
      </c>
      <c r="E51" s="10">
        <v>15789</v>
      </c>
      <c r="F51" s="30">
        <f t="shared" si="6"/>
      </c>
      <c r="G51" s="30">
        <f t="shared" si="7"/>
        <v>-789</v>
      </c>
      <c r="H51" s="10" t="s">
        <v>75</v>
      </c>
      <c r="I51" s="14"/>
      <c r="J51" s="16"/>
      <c r="K51" s="13" t="s">
        <v>76</v>
      </c>
    </row>
    <row r="52" spans="1:11" ht="12.75">
      <c r="A52" s="15"/>
      <c r="B52" s="14"/>
      <c r="C52" s="29" t="s">
        <v>77</v>
      </c>
      <c r="D52" s="10">
        <v>5000</v>
      </c>
      <c r="E52" s="10">
        <v>4800</v>
      </c>
      <c r="F52" s="30">
        <f t="shared" si="6"/>
        <v>200</v>
      </c>
      <c r="G52" s="30">
        <f t="shared" si="7"/>
      </c>
      <c r="H52" s="10"/>
      <c r="I52" s="14"/>
      <c r="J52" s="16"/>
      <c r="K52" s="13" t="s">
        <v>78</v>
      </c>
    </row>
    <row r="53" spans="1:11" ht="12.75">
      <c r="A53" s="15"/>
      <c r="B53" s="14"/>
      <c r="C53" s="29" t="s">
        <v>79</v>
      </c>
      <c r="D53" s="10">
        <v>3400</v>
      </c>
      <c r="E53" s="10">
        <v>3000</v>
      </c>
      <c r="F53" s="30">
        <f t="shared" si="6"/>
        <v>400</v>
      </c>
      <c r="G53" s="30">
        <f t="shared" si="7"/>
      </c>
      <c r="H53" s="10"/>
      <c r="I53" s="14"/>
      <c r="J53" s="16"/>
      <c r="K53" s="13" t="s">
        <v>80</v>
      </c>
    </row>
    <row r="54" spans="1:11" ht="12.75">
      <c r="A54" s="15"/>
      <c r="B54" s="14"/>
      <c r="C54" s="29" t="s">
        <v>81</v>
      </c>
      <c r="D54" s="10">
        <v>560</v>
      </c>
      <c r="E54" s="10">
        <v>600</v>
      </c>
      <c r="F54" s="30">
        <f t="shared" si="6"/>
      </c>
      <c r="G54" s="30">
        <f t="shared" si="7"/>
        <v>-40</v>
      </c>
      <c r="H54" s="10"/>
      <c r="I54" s="14"/>
      <c r="J54" s="16"/>
      <c r="K54" s="13" t="s">
        <v>82</v>
      </c>
    </row>
    <row r="55" spans="1:11" ht="12.75">
      <c r="A55" s="15"/>
      <c r="B55" s="14"/>
      <c r="C55" s="29" t="s">
        <v>30</v>
      </c>
      <c r="D55" s="10">
        <v>0</v>
      </c>
      <c r="E55" s="10">
        <v>0</v>
      </c>
      <c r="F55" s="30">
        <f t="shared" si="6"/>
      </c>
      <c r="G55" s="30">
        <f t="shared" si="7"/>
      </c>
      <c r="H55" s="10"/>
      <c r="I55" s="14"/>
      <c r="J55" s="16"/>
      <c r="K55" s="13" t="s">
        <v>31</v>
      </c>
    </row>
    <row r="56" spans="1:11" ht="12.75">
      <c r="A56" s="15"/>
      <c r="B56" s="14"/>
      <c r="C56" s="32" t="s">
        <v>83</v>
      </c>
      <c r="D56" s="40">
        <f>IF(SUM(D49:D55),SUM(D49:D55),"")</f>
        <v>30160</v>
      </c>
      <c r="E56" s="40">
        <f>IF(SUM(E49:E55),SUM(E49:E55),"")</f>
        <v>31689</v>
      </c>
      <c r="F56" s="30">
        <f t="shared" si="6"/>
      </c>
      <c r="G56" s="30">
        <f t="shared" si="7"/>
        <v>-1529</v>
      </c>
      <c r="H56" s="40"/>
      <c r="I56" s="14"/>
      <c r="J56" s="16"/>
      <c r="K56" s="13"/>
    </row>
    <row r="57" spans="1:11" ht="12.75">
      <c r="A57" s="15"/>
      <c r="B57" s="14"/>
      <c r="C57" s="32" t="s">
        <v>47</v>
      </c>
      <c r="D57" s="40">
        <f>IF(D9,D56/D9,"")</f>
        <v>0.08876854250058865</v>
      </c>
      <c r="E57" s="40">
        <f>IF(D9,E56/E9,"")</f>
        <v>0.10062875107173479</v>
      </c>
      <c r="F57" s="40"/>
      <c r="G57" s="40"/>
      <c r="H57" s="40"/>
      <c r="I57" s="14"/>
      <c r="J57" s="16"/>
      <c r="K57" s="13"/>
    </row>
    <row r="58" spans="1:11" ht="12.75">
      <c r="A58" s="15"/>
      <c r="B58" s="14"/>
      <c r="C58" s="14"/>
      <c r="D58" s="14"/>
      <c r="E58" s="14"/>
      <c r="F58" s="14"/>
      <c r="G58" s="14"/>
      <c r="H58" s="14"/>
      <c r="I58" s="14"/>
      <c r="J58" s="16"/>
      <c r="K58" s="13"/>
    </row>
    <row r="59" spans="1:11" ht="12.75">
      <c r="A59" s="15"/>
      <c r="B59" s="52" t="s">
        <v>96</v>
      </c>
      <c r="C59" s="53"/>
      <c r="D59" s="53"/>
      <c r="E59" s="53"/>
      <c r="F59" s="53"/>
      <c r="G59" s="53"/>
      <c r="H59" s="53"/>
      <c r="I59" s="50"/>
      <c r="J59" s="16"/>
      <c r="K59" s="13"/>
    </row>
    <row r="60" spans="1:11" ht="13.5" thickBot="1">
      <c r="A60" s="15"/>
      <c r="B60" s="14"/>
      <c r="C60" s="14"/>
      <c r="D60" s="14"/>
      <c r="E60" s="14"/>
      <c r="F60" s="14"/>
      <c r="G60" s="14"/>
      <c r="H60" s="14"/>
      <c r="I60" s="14"/>
      <c r="J60" s="16"/>
      <c r="K60" s="13"/>
    </row>
    <row r="61" spans="2:11" ht="13.5" thickTop="1">
      <c r="B61" s="48"/>
      <c r="C61" s="48"/>
      <c r="D61" s="48"/>
      <c r="E61" s="48"/>
      <c r="F61" s="48"/>
      <c r="G61" s="48"/>
      <c r="H61" s="48"/>
      <c r="I61" s="48"/>
      <c r="K61" s="13"/>
    </row>
  </sheetData>
  <sheetProtection/>
  <hyperlinks>
    <hyperlink ref="B59:H59" r:id="rId1" display="© Copyright, 2007, Jaxworks, All Rights Reserved."/>
  </hyperlinks>
  <printOptions horizontalCentered="1"/>
  <pageMargins left="0.75" right="0.75" top="1" bottom="1" header="0.5" footer="0.5"/>
  <pageSetup fitToHeight="1" fitToWidth="1" horizontalDpi="300" verticalDpi="300" orientation="portrait" scale="63" r:id="rId4"/>
  <headerFooter alignWithMargins="0">
    <oddFooter>&amp;C&amp;"Arial,Regular"&amp;8© Copyright, 2010, JaxWorks, Inc., All Rights Reserved.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2" max="16384" width="9.00390625" style="1" customWidth="1"/>
  </cols>
  <sheetData>
    <row r="1" spans="1:11" ht="12.75" thickBot="1">
      <c r="A1" s="3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 thickTop="1">
      <c r="A2" s="4"/>
      <c r="K2" s="5"/>
    </row>
    <row r="3" spans="1:11" ht="12">
      <c r="A3" s="4"/>
      <c r="K3" s="5"/>
    </row>
    <row r="4" spans="1:11" ht="12">
      <c r="A4" s="4"/>
      <c r="K4" s="5"/>
    </row>
    <row r="5" spans="1:11" ht="12">
      <c r="A5" s="4"/>
      <c r="K5" s="5"/>
    </row>
    <row r="6" spans="1:11" ht="12">
      <c r="A6" s="4"/>
      <c r="K6" s="5"/>
    </row>
    <row r="7" spans="1:11" ht="12">
      <c r="A7" s="4"/>
      <c r="K7" s="5"/>
    </row>
    <row r="8" spans="1:11" ht="12">
      <c r="A8" s="4"/>
      <c r="K8" s="5"/>
    </row>
    <row r="9" spans="1:11" ht="12">
      <c r="A9" s="4"/>
      <c r="K9" s="5"/>
    </row>
    <row r="10" spans="1:11" ht="12">
      <c r="A10" s="4"/>
      <c r="K10" s="5"/>
    </row>
    <row r="11" spans="1:11" ht="12">
      <c r="A11" s="4"/>
      <c r="K11" s="5"/>
    </row>
    <row r="12" spans="1:11" ht="12">
      <c r="A12" s="4"/>
      <c r="K12" s="5"/>
    </row>
    <row r="13" spans="1:11" ht="12">
      <c r="A13" s="4"/>
      <c r="K13" s="5"/>
    </row>
    <row r="14" spans="1:11" ht="12">
      <c r="A14" s="4"/>
      <c r="K14" s="5"/>
    </row>
    <row r="15" spans="1:11" ht="12">
      <c r="A15" s="4"/>
      <c r="K15" s="5"/>
    </row>
    <row r="16" spans="1:11" ht="12">
      <c r="A16" s="4"/>
      <c r="K16" s="5"/>
    </row>
    <row r="17" spans="1:11" ht="12">
      <c r="A17" s="4"/>
      <c r="K17" s="5"/>
    </row>
    <row r="18" spans="1:11" ht="12">
      <c r="A18" s="4"/>
      <c r="K18" s="5"/>
    </row>
    <row r="19" spans="1:11" ht="12">
      <c r="A19" s="4"/>
      <c r="K19" s="5"/>
    </row>
    <row r="20" spans="1:11" ht="12">
      <c r="A20" s="4"/>
      <c r="K20" s="5"/>
    </row>
    <row r="21" spans="1:11" ht="12">
      <c r="A21" s="4"/>
      <c r="K21" s="5"/>
    </row>
    <row r="22" spans="1:11" ht="12">
      <c r="A22" s="4"/>
      <c r="K22" s="5"/>
    </row>
    <row r="23" spans="1:11" ht="12.75" thickBot="1">
      <c r="A23" s="4"/>
      <c r="K23" s="5"/>
    </row>
    <row r="24" spans="1:11" ht="12.75" thickTop="1">
      <c r="A24" s="1"/>
      <c r="B24" s="6"/>
      <c r="C24" s="6"/>
      <c r="D24" s="6"/>
      <c r="E24" s="6"/>
      <c r="F24" s="6"/>
      <c r="G24" s="6"/>
      <c r="H24" s="6"/>
      <c r="I24" s="6"/>
      <c r="J24" s="6"/>
      <c r="K24" s="1"/>
    </row>
    <row r="25" spans="1:11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sheetProtection/>
  <printOptions horizontalCentered="1"/>
  <pageMargins left="0.75" right="0.75" top="1" bottom="1" header="0.5" footer="0.5"/>
  <pageSetup horizontalDpi="300" verticalDpi="300" orientation="portrait" r:id="rId2"/>
  <headerFooter alignWithMargins="0">
    <oddFooter>&amp;C&amp;"Arial,Regular"&amp;8© Copyright, 2010, JaxWorks, Inc., All Rights Reserved.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2" max="16384" width="9.00390625" style="1" customWidth="1"/>
  </cols>
  <sheetData>
    <row r="1" spans="1:11" ht="12.75" thickBot="1">
      <c r="A1" s="3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 thickTop="1">
      <c r="A2" s="4"/>
      <c r="K2" s="5"/>
    </row>
    <row r="3" spans="1:11" ht="12">
      <c r="A3" s="4"/>
      <c r="K3" s="5"/>
    </row>
    <row r="4" spans="1:11" ht="12">
      <c r="A4" s="4"/>
      <c r="K4" s="5"/>
    </row>
    <row r="5" spans="1:11" ht="12">
      <c r="A5" s="4"/>
      <c r="K5" s="5"/>
    </row>
    <row r="6" spans="1:11" ht="12">
      <c r="A6" s="4"/>
      <c r="K6" s="5"/>
    </row>
    <row r="7" spans="1:11" ht="12">
      <c r="A7" s="4"/>
      <c r="K7" s="5"/>
    </row>
    <row r="8" spans="1:11" ht="12">
      <c r="A8" s="4"/>
      <c r="K8" s="5"/>
    </row>
    <row r="9" spans="1:11" ht="12">
      <c r="A9" s="4"/>
      <c r="K9" s="5"/>
    </row>
    <row r="10" spans="1:11" ht="12">
      <c r="A10" s="4"/>
      <c r="K10" s="5"/>
    </row>
    <row r="11" spans="1:11" ht="12">
      <c r="A11" s="4"/>
      <c r="K11" s="5"/>
    </row>
    <row r="12" spans="1:11" ht="12">
      <c r="A12" s="4"/>
      <c r="K12" s="5"/>
    </row>
    <row r="13" spans="1:11" ht="12">
      <c r="A13" s="4"/>
      <c r="K13" s="5"/>
    </row>
    <row r="14" spans="1:11" ht="12">
      <c r="A14" s="4"/>
      <c r="K14" s="5"/>
    </row>
    <row r="15" spans="1:11" ht="12">
      <c r="A15" s="4"/>
      <c r="K15" s="5"/>
    </row>
    <row r="16" spans="1:11" ht="12">
      <c r="A16" s="4"/>
      <c r="K16" s="5"/>
    </row>
    <row r="17" spans="1:11" ht="12">
      <c r="A17" s="4"/>
      <c r="K17" s="5"/>
    </row>
    <row r="18" spans="1:11" ht="12">
      <c r="A18" s="4"/>
      <c r="K18" s="5"/>
    </row>
    <row r="19" spans="1:11" ht="12">
      <c r="A19" s="4"/>
      <c r="K19" s="5"/>
    </row>
    <row r="20" spans="1:11" ht="12">
      <c r="A20" s="4"/>
      <c r="K20" s="5"/>
    </row>
    <row r="21" spans="1:11" ht="12">
      <c r="A21" s="4"/>
      <c r="K21" s="5"/>
    </row>
    <row r="22" spans="1:11" ht="12">
      <c r="A22" s="4"/>
      <c r="K22" s="5"/>
    </row>
    <row r="23" spans="1:11" ht="12.75" thickBot="1">
      <c r="A23" s="4"/>
      <c r="K23" s="5"/>
    </row>
    <row r="24" spans="1:11" ht="12.75" thickTop="1">
      <c r="A24" s="1"/>
      <c r="B24" s="6"/>
      <c r="C24" s="6"/>
      <c r="D24" s="6"/>
      <c r="E24" s="6"/>
      <c r="F24" s="6"/>
      <c r="G24" s="6"/>
      <c r="H24" s="6"/>
      <c r="I24" s="6"/>
      <c r="J24" s="6"/>
      <c r="K24" s="1"/>
    </row>
    <row r="25" spans="1:11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sheetProtection/>
  <printOptions horizontalCentered="1"/>
  <pageMargins left="0.75" right="0.75" top="1" bottom="1" header="0.5" footer="0.5"/>
  <pageSetup horizontalDpi="300" verticalDpi="300" orientation="portrait" r:id="rId2"/>
  <headerFooter alignWithMargins="0">
    <oddFooter>&amp;C&amp;"Arial,Regular"&amp;8© Copyright, 2010, JaxWorks, Inc., All Rights Reserved.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2" max="16384" width="9.00390625" style="1" customWidth="1"/>
  </cols>
  <sheetData>
    <row r="1" spans="1:11" ht="12.75" thickBot="1">
      <c r="A1" s="3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 thickTop="1">
      <c r="A2" s="4"/>
      <c r="K2" s="5"/>
    </row>
    <row r="3" spans="1:11" ht="12">
      <c r="A3" s="4"/>
      <c r="K3" s="5"/>
    </row>
    <row r="4" spans="1:11" ht="12">
      <c r="A4" s="4"/>
      <c r="K4" s="5"/>
    </row>
    <row r="5" spans="1:11" ht="12">
      <c r="A5" s="4"/>
      <c r="K5" s="5"/>
    </row>
    <row r="6" spans="1:11" ht="12">
      <c r="A6" s="4"/>
      <c r="K6" s="5"/>
    </row>
    <row r="7" spans="1:11" ht="12">
      <c r="A7" s="4"/>
      <c r="K7" s="5"/>
    </row>
    <row r="8" spans="1:11" ht="12">
      <c r="A8" s="4"/>
      <c r="K8" s="5"/>
    </row>
    <row r="9" spans="1:11" ht="12">
      <c r="A9" s="4"/>
      <c r="K9" s="5"/>
    </row>
    <row r="10" spans="1:11" ht="12">
      <c r="A10" s="4"/>
      <c r="K10" s="5"/>
    </row>
    <row r="11" spans="1:11" ht="12">
      <c r="A11" s="4"/>
      <c r="K11" s="5"/>
    </row>
    <row r="12" spans="1:11" ht="12">
      <c r="A12" s="4"/>
      <c r="K12" s="5"/>
    </row>
    <row r="13" spans="1:11" ht="12">
      <c r="A13" s="4"/>
      <c r="K13" s="5"/>
    </row>
    <row r="14" spans="1:11" ht="12">
      <c r="A14" s="4"/>
      <c r="K14" s="5"/>
    </row>
    <row r="15" spans="1:11" ht="12">
      <c r="A15" s="4"/>
      <c r="K15" s="5"/>
    </row>
    <row r="16" spans="1:11" ht="12">
      <c r="A16" s="4"/>
      <c r="K16" s="5"/>
    </row>
    <row r="17" spans="1:11" ht="12">
      <c r="A17" s="4"/>
      <c r="K17" s="5"/>
    </row>
    <row r="18" spans="1:11" ht="12">
      <c r="A18" s="4"/>
      <c r="K18" s="5"/>
    </row>
    <row r="19" spans="1:11" ht="12">
      <c r="A19" s="4"/>
      <c r="K19" s="5"/>
    </row>
    <row r="20" spans="1:11" ht="12">
      <c r="A20" s="4"/>
      <c r="K20" s="5"/>
    </row>
    <row r="21" spans="1:11" ht="12">
      <c r="A21" s="4"/>
      <c r="K21" s="5"/>
    </row>
    <row r="22" spans="1:11" ht="12">
      <c r="A22" s="4"/>
      <c r="K22" s="5"/>
    </row>
    <row r="23" spans="1:11" ht="12.75" thickBot="1">
      <c r="A23" s="4"/>
      <c r="K23" s="5"/>
    </row>
    <row r="24" spans="1:11" ht="12.75" thickTop="1">
      <c r="A24" s="1"/>
      <c r="B24" s="6"/>
      <c r="C24" s="6"/>
      <c r="D24" s="6"/>
      <c r="E24" s="6"/>
      <c r="F24" s="6"/>
      <c r="G24" s="6"/>
      <c r="H24" s="6"/>
      <c r="I24" s="6"/>
      <c r="J24" s="6"/>
      <c r="K24" s="1"/>
    </row>
    <row r="25" spans="1:11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sheetProtection/>
  <printOptions horizontalCentered="1"/>
  <pageMargins left="0.75" right="0.75" top="1" bottom="1" header="0.5" footer="0.5"/>
  <pageSetup horizontalDpi="300" verticalDpi="300" orientation="portrait" r:id="rId2"/>
  <headerFooter alignWithMargins="0">
    <oddFooter>&amp;C&amp;"Arial,Regular"&amp;8© Copyright, 2010, JaxWorks, Inc., All Rights Reserved.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2" max="16384" width="9.00390625" style="1" customWidth="1"/>
  </cols>
  <sheetData>
    <row r="1" spans="1:11" ht="12.75" thickBot="1">
      <c r="A1" s="3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 thickTop="1">
      <c r="A2" s="4"/>
      <c r="K2" s="5"/>
    </row>
    <row r="3" spans="1:11" ht="12">
      <c r="A3" s="4"/>
      <c r="K3" s="5"/>
    </row>
    <row r="4" spans="1:11" ht="12">
      <c r="A4" s="4"/>
      <c r="K4" s="5"/>
    </row>
    <row r="5" spans="1:11" ht="12">
      <c r="A5" s="4"/>
      <c r="K5" s="5"/>
    </row>
    <row r="6" spans="1:11" ht="12">
      <c r="A6" s="4"/>
      <c r="K6" s="5"/>
    </row>
    <row r="7" spans="1:11" ht="12">
      <c r="A7" s="4"/>
      <c r="K7" s="5"/>
    </row>
    <row r="8" spans="1:11" ht="12">
      <c r="A8" s="4"/>
      <c r="K8" s="5"/>
    </row>
    <row r="9" spans="1:11" ht="12">
      <c r="A9" s="4"/>
      <c r="K9" s="5"/>
    </row>
    <row r="10" spans="1:11" ht="12">
      <c r="A10" s="4"/>
      <c r="K10" s="5"/>
    </row>
    <row r="11" spans="1:11" ht="12">
      <c r="A11" s="4"/>
      <c r="K11" s="5"/>
    </row>
    <row r="12" spans="1:11" ht="12">
      <c r="A12" s="4"/>
      <c r="K12" s="5"/>
    </row>
    <row r="13" spans="1:11" ht="12">
      <c r="A13" s="4"/>
      <c r="K13" s="5"/>
    </row>
    <row r="14" spans="1:11" ht="12">
      <c r="A14" s="4"/>
      <c r="K14" s="5"/>
    </row>
    <row r="15" spans="1:11" ht="12">
      <c r="A15" s="4"/>
      <c r="K15" s="5"/>
    </row>
    <row r="16" spans="1:11" ht="12">
      <c r="A16" s="4"/>
      <c r="K16" s="5"/>
    </row>
    <row r="17" spans="1:11" ht="12">
      <c r="A17" s="4"/>
      <c r="K17" s="5"/>
    </row>
    <row r="18" spans="1:11" ht="12">
      <c r="A18" s="4"/>
      <c r="K18" s="5"/>
    </row>
    <row r="19" spans="1:11" ht="12">
      <c r="A19" s="4"/>
      <c r="K19" s="5"/>
    </row>
    <row r="20" spans="1:11" ht="12">
      <c r="A20" s="4"/>
      <c r="K20" s="5"/>
    </row>
    <row r="21" spans="1:11" ht="12">
      <c r="A21" s="4"/>
      <c r="K21" s="5"/>
    </row>
    <row r="22" spans="1:11" ht="12">
      <c r="A22" s="4"/>
      <c r="K22" s="5"/>
    </row>
    <row r="23" spans="1:11" ht="12.75" thickBot="1">
      <c r="A23" s="4"/>
      <c r="K23" s="5"/>
    </row>
    <row r="24" spans="1:11" ht="12.75" thickTop="1">
      <c r="A24" s="1"/>
      <c r="B24" s="6"/>
      <c r="C24" s="6"/>
      <c r="D24" s="6"/>
      <c r="E24" s="6"/>
      <c r="F24" s="6"/>
      <c r="G24" s="6"/>
      <c r="H24" s="6"/>
      <c r="I24" s="6"/>
      <c r="J24" s="6"/>
      <c r="K24" s="1"/>
    </row>
    <row r="25" spans="1:11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sheetProtection/>
  <printOptions horizontalCentered="1"/>
  <pageMargins left="0.75" right="0.75" top="1" bottom="1" header="0.5" footer="0.5"/>
  <pageSetup horizontalDpi="300" verticalDpi="300" orientation="portrait" r:id="rId2"/>
  <headerFooter alignWithMargins="0">
    <oddFooter>&amp;C&amp;"Arial,Regular"&amp;8© Copyright, 2010, JaxWorks, Inc., All Rights Reserved.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2" max="16384" width="9.00390625" style="1" customWidth="1"/>
  </cols>
  <sheetData>
    <row r="1" spans="1:11" ht="12.75" thickBot="1">
      <c r="A1" s="3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 thickTop="1">
      <c r="A2" s="4"/>
      <c r="K2" s="5"/>
    </row>
    <row r="3" spans="1:11" ht="12">
      <c r="A3" s="4"/>
      <c r="K3" s="5"/>
    </row>
    <row r="4" spans="1:11" ht="12">
      <c r="A4" s="4"/>
      <c r="K4" s="5"/>
    </row>
    <row r="5" spans="1:11" ht="12">
      <c r="A5" s="4"/>
      <c r="K5" s="5"/>
    </row>
    <row r="6" spans="1:11" ht="12">
      <c r="A6" s="4"/>
      <c r="K6" s="5"/>
    </row>
    <row r="7" spans="1:11" ht="12">
      <c r="A7" s="4"/>
      <c r="K7" s="5"/>
    </row>
    <row r="8" spans="1:11" ht="12">
      <c r="A8" s="4"/>
      <c r="K8" s="5"/>
    </row>
    <row r="9" spans="1:11" ht="12">
      <c r="A9" s="4"/>
      <c r="K9" s="5"/>
    </row>
    <row r="10" spans="1:11" ht="12">
      <c r="A10" s="4"/>
      <c r="K10" s="5"/>
    </row>
    <row r="11" spans="1:11" ht="12">
      <c r="A11" s="4"/>
      <c r="K11" s="5"/>
    </row>
    <row r="12" spans="1:11" ht="12">
      <c r="A12" s="4"/>
      <c r="K12" s="5"/>
    </row>
    <row r="13" spans="1:11" ht="12">
      <c r="A13" s="4"/>
      <c r="K13" s="5"/>
    </row>
    <row r="14" spans="1:11" ht="12">
      <c r="A14" s="4"/>
      <c r="K14" s="5"/>
    </row>
    <row r="15" spans="1:11" ht="12">
      <c r="A15" s="4"/>
      <c r="K15" s="5"/>
    </row>
    <row r="16" spans="1:11" ht="12">
      <c r="A16" s="4"/>
      <c r="K16" s="5"/>
    </row>
    <row r="17" spans="1:11" ht="12">
      <c r="A17" s="4"/>
      <c r="K17" s="5"/>
    </row>
    <row r="18" spans="1:11" ht="12">
      <c r="A18" s="4"/>
      <c r="K18" s="5"/>
    </row>
    <row r="19" spans="1:11" ht="12">
      <c r="A19" s="4"/>
      <c r="K19" s="5"/>
    </row>
    <row r="20" spans="1:11" ht="12">
      <c r="A20" s="4"/>
      <c r="K20" s="5"/>
    </row>
    <row r="21" spans="1:11" ht="12">
      <c r="A21" s="4"/>
      <c r="K21" s="5"/>
    </row>
    <row r="22" spans="1:11" ht="12">
      <c r="A22" s="4"/>
      <c r="K22" s="5"/>
    </row>
    <row r="23" spans="1:11" ht="12.75" thickBot="1">
      <c r="A23" s="4"/>
      <c r="K23" s="5"/>
    </row>
    <row r="24" spans="1:11" ht="12.75" thickTop="1">
      <c r="A24" s="1"/>
      <c r="B24" s="6"/>
      <c r="C24" s="6"/>
      <c r="D24" s="6"/>
      <c r="E24" s="6"/>
      <c r="F24" s="6"/>
      <c r="G24" s="6"/>
      <c r="H24" s="6"/>
      <c r="I24" s="6"/>
      <c r="J24" s="6"/>
      <c r="K24" s="1"/>
    </row>
    <row r="25" spans="1:11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sheetProtection/>
  <printOptions horizontalCentered="1"/>
  <pageMargins left="0.75" right="0.75" top="1" bottom="1" header="0.5" footer="0.5"/>
  <pageSetup horizontalDpi="300" verticalDpi="300" orientation="portrait" r:id="rId2"/>
  <headerFooter alignWithMargins="0">
    <oddFooter>&amp;C&amp;"Arial,Regular"&amp;8© Copyright, 2010, JaxWorks, Inc., All Rights Reserved.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Jaxworks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Budget</dc:title>
  <dc:subject/>
  <dc:creator>Jaxworks</dc:creator>
  <cp:keywords/>
  <dc:description>© Copyright, 2014, Jaxworks, All Rights Reserved.</dc:description>
  <cp:lastModifiedBy>Frank Vickers</cp:lastModifiedBy>
  <cp:lastPrinted>2010-02-02T12:22:52Z</cp:lastPrinted>
  <dcterms:created xsi:type="dcterms:W3CDTF">1999-04-22T17:43:24Z</dcterms:created>
  <dcterms:modified xsi:type="dcterms:W3CDTF">2014-05-09T19:52:33Z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